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 activeTab="4"/>
  </bookViews>
  <sheets>
    <sheet name="ДИЗО" sheetId="1" r:id="rId1"/>
    <sheet name="ДК" sheetId="2" r:id="rId2"/>
    <sheet name="ДОН" sheetId="3" r:id="rId3"/>
    <sheet name="КОМСПОРТ" sheetId="4" r:id="rId4"/>
    <sheet name="ДЕПТРУДСОЦЗАЩИТА" sheetId="5" r:id="rId5"/>
    <sheet name="УМС" sheetId="6" r:id="rId6"/>
    <sheet name="КОММОЛОДЕЖЬ" sheetId="7" r:id="rId7"/>
    <sheet name="ДРБ" sheetId="8" r:id="rId8"/>
    <sheet name="ДЭР" sheetId="9" r:id="rId9"/>
  </sheets>
  <definedNames>
    <definedName name="_GoBack" localSheetId="6">КОММОЛОДЕЖЬ!#REF!</definedName>
  </definedNames>
  <calcPr calcId="144525" iterateDelta="1E-4"/>
</workbook>
</file>

<file path=xl/calcChain.xml><?xml version="1.0" encoding="utf-8"?>
<calcChain xmlns="http://schemas.openxmlformats.org/spreadsheetml/2006/main">
  <c r="A964" i="5" l="1"/>
  <c r="A965" i="5" s="1"/>
  <c r="A966" i="5" s="1"/>
  <c r="A967" i="5" s="1"/>
  <c r="A968" i="5" s="1"/>
  <c r="A969" i="5" s="1"/>
  <c r="A970" i="5" s="1"/>
  <c r="A971" i="5" s="1"/>
  <c r="A972" i="5" s="1"/>
  <c r="A956" i="5"/>
  <c r="A957" i="5"/>
  <c r="A958" i="5" s="1"/>
  <c r="A959" i="5" s="1"/>
  <c r="A960" i="5" s="1"/>
  <c r="A961" i="5" s="1"/>
  <c r="A962" i="5" s="1"/>
  <c r="A963" i="5" s="1"/>
  <c r="A924" i="5" l="1"/>
  <c r="A925" i="5"/>
  <c r="A926" i="5" s="1"/>
  <c r="A927" i="5" s="1"/>
  <c r="A928" i="5" s="1"/>
  <c r="A929" i="5" s="1"/>
  <c r="A930" i="5" s="1"/>
  <c r="A931" i="5" s="1"/>
  <c r="A932" i="5" s="1"/>
  <c r="A933" i="5" s="1"/>
  <c r="A934" i="5" s="1"/>
  <c r="A935" i="5" s="1"/>
  <c r="A936" i="5" s="1"/>
  <c r="A937" i="5" s="1"/>
  <c r="A938" i="5" s="1"/>
  <c r="A939" i="5" s="1"/>
  <c r="A940" i="5" s="1"/>
  <c r="A941" i="5" s="1"/>
  <c r="A942" i="5" s="1"/>
  <c r="A943" i="5" s="1"/>
  <c r="A944" i="5" s="1"/>
  <c r="A945" i="5" s="1"/>
  <c r="A946" i="5" s="1"/>
  <c r="A947" i="5" s="1"/>
  <c r="A948" i="5" s="1"/>
  <c r="A949" i="5" s="1"/>
  <c r="A950" i="5" s="1"/>
  <c r="A951" i="5" s="1"/>
  <c r="A952" i="5" s="1"/>
  <c r="A953" i="5" s="1"/>
  <c r="A954" i="5" s="1"/>
  <c r="A955" i="5" s="1"/>
  <c r="A118" i="3" l="1"/>
  <c r="A119" i="3" s="1"/>
  <c r="A120" i="3" s="1"/>
  <c r="A121" i="3" s="1"/>
  <c r="A122" i="3" s="1"/>
  <c r="A123" i="3" s="1"/>
  <c r="A45" i="7" l="1"/>
  <c r="A46" i="7" s="1"/>
  <c r="A47" i="7" s="1"/>
  <c r="H32" i="7" l="1"/>
  <c r="G32" i="7"/>
  <c r="F32" i="7"/>
  <c r="E32" i="7"/>
  <c r="D32" i="7"/>
  <c r="A7" i="7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6" i="5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A123" i="5" s="1"/>
  <c r="A124" i="5" s="1"/>
  <c r="A125" i="5" s="1"/>
  <c r="A126" i="5" s="1"/>
  <c r="A127" i="5" s="1"/>
  <c r="A128" i="5" s="1"/>
  <c r="A129" i="5" s="1"/>
  <c r="A130" i="5" s="1"/>
  <c r="A131" i="5" s="1"/>
  <c r="A132" i="5" s="1"/>
  <c r="A133" i="5" s="1"/>
  <c r="A134" i="5" s="1"/>
  <c r="A135" i="5" s="1"/>
  <c r="A136" i="5" s="1"/>
  <c r="A137" i="5" s="1"/>
  <c r="A138" i="5" s="1"/>
  <c r="A139" i="5" s="1"/>
  <c r="A140" i="5" s="1"/>
  <c r="A141" i="5" s="1"/>
  <c r="A142" i="5" s="1"/>
  <c r="A143" i="5" s="1"/>
  <c r="A144" i="5" s="1"/>
  <c r="A145" i="5" s="1"/>
  <c r="A146" i="5" s="1"/>
  <c r="A147" i="5" s="1"/>
  <c r="A148" i="5" s="1"/>
  <c r="A149" i="5" s="1"/>
  <c r="A150" i="5" s="1"/>
  <c r="A151" i="5" s="1"/>
  <c r="A152" i="5" s="1"/>
  <c r="A153" i="5" s="1"/>
  <c r="A154" i="5" s="1"/>
  <c r="A155" i="5" s="1"/>
  <c r="A156" i="5" s="1"/>
  <c r="A157" i="5" s="1"/>
  <c r="A158" i="5" s="1"/>
  <c r="A159" i="5" s="1"/>
  <c r="A160" i="5" s="1"/>
  <c r="A161" i="5" s="1"/>
  <c r="A162" i="5" s="1"/>
  <c r="A163" i="5" s="1"/>
  <c r="A164" i="5" s="1"/>
  <c r="A165" i="5" s="1"/>
  <c r="A166" i="5" s="1"/>
  <c r="A167" i="5" s="1"/>
  <c r="A168" i="5" s="1"/>
  <c r="A169" i="5" s="1"/>
  <c r="A170" i="5" s="1"/>
  <c r="A171" i="5" s="1"/>
  <c r="A172" i="5" s="1"/>
  <c r="A173" i="5" s="1"/>
  <c r="A174" i="5" s="1"/>
  <c r="A175" i="5" s="1"/>
  <c r="A176" i="5" s="1"/>
  <c r="A177" i="5" s="1"/>
  <c r="A178" i="5" s="1"/>
  <c r="A179" i="5" s="1"/>
  <c r="A180" i="5" s="1"/>
  <c r="A181" i="5" s="1"/>
  <c r="A182" i="5" s="1"/>
  <c r="A183" i="5" s="1"/>
  <c r="A184" i="5" s="1"/>
  <c r="A185" i="5" s="1"/>
  <c r="A186" i="5" s="1"/>
  <c r="A187" i="5" s="1"/>
  <c r="A188" i="5" s="1"/>
  <c r="A189" i="5" s="1"/>
  <c r="A190" i="5" s="1"/>
  <c r="A191" i="5" s="1"/>
  <c r="A192" i="5" s="1"/>
  <c r="A193" i="5" s="1"/>
  <c r="A194" i="5" s="1"/>
  <c r="A195" i="5" s="1"/>
  <c r="A196" i="5" s="1"/>
  <c r="A197" i="5" s="1"/>
  <c r="A198" i="5" s="1"/>
  <c r="A199" i="5" s="1"/>
  <c r="A200" i="5" s="1"/>
  <c r="A201" i="5" s="1"/>
  <c r="A202" i="5" s="1"/>
  <c r="A203" i="5" s="1"/>
  <c r="A204" i="5" s="1"/>
  <c r="A205" i="5" s="1"/>
  <c r="A206" i="5" s="1"/>
  <c r="A207" i="5" s="1"/>
  <c r="A208" i="5" s="1"/>
  <c r="A209" i="5" s="1"/>
  <c r="A210" i="5" s="1"/>
  <c r="A211" i="5" s="1"/>
  <c r="A212" i="5" s="1"/>
  <c r="A213" i="5" s="1"/>
  <c r="A214" i="5" s="1"/>
  <c r="A215" i="5" s="1"/>
  <c r="A216" i="5" s="1"/>
  <c r="A217" i="5" s="1"/>
  <c r="A218" i="5" s="1"/>
  <c r="A219" i="5" s="1"/>
  <c r="A220" i="5" s="1"/>
  <c r="A221" i="5" s="1"/>
  <c r="A222" i="5" s="1"/>
  <c r="A223" i="5" s="1"/>
  <c r="A224" i="5" s="1"/>
  <c r="A225" i="5" s="1"/>
  <c r="A226" i="5" s="1"/>
  <c r="A227" i="5" s="1"/>
  <c r="A228" i="5" s="1"/>
  <c r="A229" i="5" s="1"/>
  <c r="A230" i="5" s="1"/>
  <c r="A231" i="5" s="1"/>
  <c r="A232" i="5" s="1"/>
  <c r="A233" i="5" s="1"/>
  <c r="A234" i="5" s="1"/>
  <c r="A235" i="5" s="1"/>
  <c r="A236" i="5" s="1"/>
  <c r="A237" i="5" s="1"/>
  <c r="A238" i="5" s="1"/>
  <c r="A239" i="5" s="1"/>
  <c r="A240" i="5" s="1"/>
  <c r="A241" i="5" s="1"/>
  <c r="A242" i="5" s="1"/>
  <c r="A243" i="5" s="1"/>
  <c r="A244" i="5" s="1"/>
  <c r="A245" i="5" s="1"/>
  <c r="A246" i="5" s="1"/>
  <c r="A247" i="5" s="1"/>
  <c r="A248" i="5" s="1"/>
  <c r="A249" i="5" s="1"/>
  <c r="A250" i="5" s="1"/>
  <c r="A251" i="5" s="1"/>
  <c r="A252" i="5" s="1"/>
  <c r="A253" i="5" s="1"/>
  <c r="A254" i="5" s="1"/>
  <c r="A255" i="5" s="1"/>
  <c r="A256" i="5" s="1"/>
  <c r="A257" i="5" s="1"/>
  <c r="A258" i="5" s="1"/>
  <c r="A259" i="5" s="1"/>
  <c r="A260" i="5" s="1"/>
  <c r="A261" i="5" s="1"/>
  <c r="A262" i="5" s="1"/>
  <c r="A263" i="5" s="1"/>
  <c r="A264" i="5" s="1"/>
  <c r="A265" i="5" s="1"/>
  <c r="A266" i="5" s="1"/>
  <c r="A267" i="5" s="1"/>
  <c r="A268" i="5" s="1"/>
  <c r="A269" i="5" s="1"/>
  <c r="A270" i="5" s="1"/>
  <c r="A271" i="5" s="1"/>
  <c r="A272" i="5" s="1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A113" i="4" s="1"/>
  <c r="A114" i="4" s="1"/>
  <c r="A115" i="4" s="1"/>
  <c r="A116" i="4" s="1"/>
  <c r="A117" i="4" s="1"/>
  <c r="A118" i="4" s="1"/>
  <c r="A119" i="4" s="1"/>
  <c r="A120" i="4" s="1"/>
  <c r="A121" i="4" s="1"/>
  <c r="A122" i="4" s="1"/>
  <c r="A123" i="4" s="1"/>
  <c r="A124" i="4" s="1"/>
  <c r="A125" i="4" s="1"/>
  <c r="A126" i="4" s="1"/>
  <c r="A127" i="4" s="1"/>
  <c r="A128" i="4" s="1"/>
  <c r="A129" i="4" s="1"/>
  <c r="A130" i="4" s="1"/>
  <c r="A131" i="4" s="1"/>
  <c r="A132" i="4" s="1"/>
  <c r="A133" i="4" s="1"/>
  <c r="A134" i="4" s="1"/>
  <c r="A135" i="4" s="1"/>
  <c r="A136" i="4" s="1"/>
  <c r="A137" i="4" s="1"/>
  <c r="A138" i="4" s="1"/>
  <c r="A139" i="4" s="1"/>
  <c r="A140" i="4" s="1"/>
  <c r="A141" i="4" s="1"/>
  <c r="A142" i="4" s="1"/>
  <c r="A143" i="4" s="1"/>
  <c r="A144" i="4" s="1"/>
  <c r="A145" i="4" s="1"/>
  <c r="A146" i="4" s="1"/>
  <c r="A147" i="4" s="1"/>
  <c r="A148" i="4" s="1"/>
  <c r="A149" i="4" s="1"/>
  <c r="A150" i="4" s="1"/>
  <c r="A151" i="4" s="1"/>
  <c r="A152" i="4" s="1"/>
  <c r="A153" i="4" s="1"/>
  <c r="A154" i="4" s="1"/>
  <c r="A155" i="4" s="1"/>
  <c r="A156" i="4" s="1"/>
  <c r="A157" i="4" s="1"/>
  <c r="A158" i="4" s="1"/>
  <c r="A159" i="4" s="1"/>
  <c r="A160" i="4" s="1"/>
  <c r="A161" i="4" s="1"/>
  <c r="A162" i="4" s="1"/>
  <c r="A163" i="4" s="1"/>
  <c r="A164" i="4" s="1"/>
  <c r="A165" i="4" s="1"/>
  <c r="A166" i="4" s="1"/>
  <c r="A167" i="4" s="1"/>
  <c r="A168" i="4" s="1"/>
  <c r="A169" i="4" s="1"/>
  <c r="A170" i="4" s="1"/>
  <c r="A171" i="4" s="1"/>
  <c r="A172" i="4" s="1"/>
  <c r="A173" i="4" s="1"/>
  <c r="A174" i="4" s="1"/>
  <c r="A175" i="4" s="1"/>
  <c r="A176" i="4" s="1"/>
  <c r="A177" i="4" s="1"/>
  <c r="A178" i="4" s="1"/>
  <c r="A179" i="4" s="1"/>
  <c r="A180" i="4" s="1"/>
  <c r="A181" i="4" s="1"/>
  <c r="A182" i="4" s="1"/>
  <c r="A183" i="4" s="1"/>
  <c r="A184" i="4" s="1"/>
  <c r="A185" i="4" s="1"/>
  <c r="A186" i="4" s="1"/>
  <c r="A187" i="4" s="1"/>
  <c r="A188" i="4" s="1"/>
  <c r="A189" i="4" s="1"/>
  <c r="A190" i="4" s="1"/>
  <c r="A191" i="4" s="1"/>
  <c r="A192" i="4" s="1"/>
  <c r="A193" i="4" s="1"/>
  <c r="A194" i="4" s="1"/>
  <c r="A195" i="4" s="1"/>
  <c r="A196" i="4" s="1"/>
  <c r="A197" i="4" s="1"/>
  <c r="A198" i="4" s="1"/>
  <c r="A199" i="4" s="1"/>
  <c r="A200" i="4" s="1"/>
  <c r="A201" i="4" s="1"/>
  <c r="A202" i="4" s="1"/>
  <c r="A203" i="4" s="1"/>
  <c r="A204" i="4" s="1"/>
  <c r="A205" i="4" s="1"/>
  <c r="A206" i="4" s="1"/>
  <c r="A207" i="4" s="1"/>
  <c r="A208" i="4" s="1"/>
  <c r="A209" i="4" s="1"/>
  <c r="A210" i="4" s="1"/>
  <c r="A211" i="4" s="1"/>
  <c r="A212" i="4" s="1"/>
  <c r="A213" i="4" s="1"/>
  <c r="A214" i="4" s="1"/>
  <c r="A215" i="4" s="1"/>
  <c r="A216" i="4" s="1"/>
  <c r="A217" i="4" s="1"/>
  <c r="A218" i="4" s="1"/>
  <c r="A219" i="4" s="1"/>
  <c r="A220" i="4" s="1"/>
  <c r="A221" i="4" s="1"/>
  <c r="A222" i="4" s="1"/>
  <c r="A223" i="4" s="1"/>
  <c r="A224" i="4" s="1"/>
  <c r="A225" i="4" s="1"/>
  <c r="A226" i="4" s="1"/>
  <c r="A227" i="4" s="1"/>
  <c r="A228" i="4" s="1"/>
  <c r="A229" i="4" s="1"/>
  <c r="A230" i="4" s="1"/>
  <c r="A231" i="4" s="1"/>
  <c r="A232" i="4" s="1"/>
  <c r="A233" i="4" s="1"/>
  <c r="A234" i="4" s="1"/>
  <c r="A235" i="4" s="1"/>
  <c r="A236" i="4" s="1"/>
  <c r="A237" i="4" s="1"/>
  <c r="A238" i="4" s="1"/>
  <c r="A239" i="4" s="1"/>
  <c r="A240" i="4" s="1"/>
  <c r="A241" i="4" s="1"/>
  <c r="A242" i="4" s="1"/>
  <c r="A243" i="4" s="1"/>
  <c r="A244" i="4" s="1"/>
  <c r="A245" i="4" s="1"/>
  <c r="A246" i="4" s="1"/>
  <c r="A247" i="4" s="1"/>
  <c r="A248" i="4" s="1"/>
  <c r="A249" i="4" s="1"/>
  <c r="A250" i="4" s="1"/>
  <c r="A251" i="4" s="1"/>
  <c r="A252" i="4" s="1"/>
  <c r="A253" i="4" s="1"/>
  <c r="A254" i="4" s="1"/>
  <c r="A255" i="4" s="1"/>
  <c r="A256" i="4" s="1"/>
  <c r="A257" i="4" s="1"/>
  <c r="A258" i="4" s="1"/>
  <c r="A259" i="4" s="1"/>
  <c r="A260" i="4" s="1"/>
  <c r="A261" i="4" s="1"/>
  <c r="A262" i="4" s="1"/>
  <c r="A263" i="4" s="1"/>
  <c r="A264" i="4" s="1"/>
  <c r="A265" i="4" s="1"/>
  <c r="A266" i="4" s="1"/>
  <c r="A267" i="4" s="1"/>
  <c r="A268" i="4" s="1"/>
  <c r="A269" i="4" s="1"/>
  <c r="A270" i="4" s="1"/>
  <c r="A271" i="4" s="1"/>
  <c r="A272" i="4" s="1"/>
  <c r="A273" i="4" s="1"/>
  <c r="A274" i="4" s="1"/>
  <c r="A275" i="4" s="1"/>
  <c r="A276" i="4" s="1"/>
  <c r="A277" i="4" s="1"/>
  <c r="A278" i="4" s="1"/>
  <c r="A279" i="4" s="1"/>
  <c r="A280" i="4" s="1"/>
  <c r="A281" i="4" s="1"/>
  <c r="A282" i="4" s="1"/>
  <c r="A283" i="4" s="1"/>
  <c r="A284" i="4" s="1"/>
  <c r="A285" i="4" s="1"/>
  <c r="A286" i="4" s="1"/>
  <c r="A287" i="4" s="1"/>
  <c r="A288" i="4" s="1"/>
  <c r="A289" i="4" s="1"/>
  <c r="A290" i="4" s="1"/>
  <c r="A291" i="4" s="1"/>
  <c r="A292" i="4" s="1"/>
  <c r="A293" i="4" s="1"/>
  <c r="A294" i="4" s="1"/>
  <c r="A295" i="4" s="1"/>
  <c r="A296" i="4" s="1"/>
  <c r="A297" i="4" s="1"/>
  <c r="A298" i="4" s="1"/>
  <c r="A299" i="4" s="1"/>
  <c r="A300" i="4" s="1"/>
  <c r="A301" i="4" s="1"/>
  <c r="A302" i="4" s="1"/>
  <c r="A303" i="4" s="1"/>
  <c r="A304" i="4" s="1"/>
  <c r="A305" i="4" s="1"/>
  <c r="A306" i="4" s="1"/>
  <c r="A307" i="4" s="1"/>
  <c r="A308" i="4" s="1"/>
  <c r="A309" i="4" s="1"/>
  <c r="A310" i="4" s="1"/>
  <c r="A311" i="4" s="1"/>
  <c r="A312" i="4" s="1"/>
  <c r="A313" i="4" s="1"/>
  <c r="A314" i="4" s="1"/>
  <c r="A315" i="4" s="1"/>
  <c r="A316" i="4" s="1"/>
  <c r="A317" i="4" s="1"/>
  <c r="A318" i="4" s="1"/>
  <c r="A319" i="4" s="1"/>
  <c r="A320" i="4" s="1"/>
  <c r="A321" i="4" s="1"/>
  <c r="A322" i="4" s="1"/>
  <c r="A323" i="4" s="1"/>
  <c r="A324" i="4" s="1"/>
  <c r="A325" i="4" s="1"/>
  <c r="A326" i="4" s="1"/>
  <c r="A327" i="4" s="1"/>
  <c r="A328" i="4" s="1"/>
  <c r="A329" i="4" s="1"/>
  <c r="A330" i="4" s="1"/>
  <c r="A331" i="4" s="1"/>
  <c r="A332" i="4" s="1"/>
  <c r="A333" i="4" s="1"/>
  <c r="A334" i="4" s="1"/>
  <c r="A335" i="4" s="1"/>
  <c r="A336" i="4" s="1"/>
  <c r="A337" i="4" s="1"/>
  <c r="A338" i="4" s="1"/>
  <c r="A339" i="4" s="1"/>
  <c r="A340" i="4" s="1"/>
  <c r="A341" i="4" s="1"/>
  <c r="A342" i="4" s="1"/>
  <c r="A343" i="4" s="1"/>
  <c r="A344" i="4" s="1"/>
  <c r="A345" i="4" s="1"/>
  <c r="A346" i="4" s="1"/>
  <c r="A347" i="4" s="1"/>
  <c r="A348" i="4" s="1"/>
  <c r="A349" i="4" s="1"/>
  <c r="A350" i="4" s="1"/>
  <c r="A351" i="4" s="1"/>
  <c r="A352" i="4" s="1"/>
  <c r="A353" i="4" s="1"/>
  <c r="A354" i="4" s="1"/>
  <c r="A355" i="4" s="1"/>
  <c r="A356" i="4" s="1"/>
  <c r="A357" i="4" s="1"/>
  <c r="A358" i="4" s="1"/>
  <c r="A359" i="4" s="1"/>
  <c r="A360" i="4" s="1"/>
  <c r="A361" i="4" s="1"/>
  <c r="A362" i="4" s="1"/>
  <c r="A363" i="4" s="1"/>
  <c r="A364" i="4" s="1"/>
  <c r="A365" i="4" s="1"/>
  <c r="A366" i="4" s="1"/>
  <c r="A367" i="4" s="1"/>
  <c r="A368" i="4" s="1"/>
  <c r="A369" i="4" s="1"/>
  <c r="A370" i="4" s="1"/>
  <c r="A371" i="4" s="1"/>
  <c r="A372" i="4" s="1"/>
  <c r="A373" i="4" s="1"/>
  <c r="A374" i="4" s="1"/>
  <c r="A375" i="4" s="1"/>
  <c r="A376" i="4" s="1"/>
  <c r="A377" i="4" s="1"/>
  <c r="A378" i="4" s="1"/>
  <c r="A379" i="4" s="1"/>
  <c r="A380" i="4" s="1"/>
  <c r="A381" i="4" s="1"/>
  <c r="A382" i="4" s="1"/>
  <c r="A383" i="4" s="1"/>
  <c r="A384" i="4" s="1"/>
  <c r="A385" i="4" s="1"/>
  <c r="A386" i="4" s="1"/>
  <c r="A387" i="4" s="1"/>
  <c r="A388" i="4" s="1"/>
  <c r="A389" i="4" s="1"/>
  <c r="A390" i="4" s="1"/>
  <c r="A391" i="4" s="1"/>
  <c r="A392" i="4" s="1"/>
  <c r="A393" i="4" s="1"/>
  <c r="A394" i="4" s="1"/>
  <c r="A395" i="4" s="1"/>
  <c r="A396" i="4" s="1"/>
  <c r="A397" i="4" s="1"/>
  <c r="A398" i="4" s="1"/>
  <c r="A399" i="4" s="1"/>
  <c r="A400" i="4" s="1"/>
  <c r="A401" i="4" s="1"/>
  <c r="A402" i="4" s="1"/>
  <c r="A403" i="4" s="1"/>
  <c r="A404" i="4" s="1"/>
  <c r="A405" i="4" s="1"/>
  <c r="A406" i="4" s="1"/>
  <c r="A407" i="4" s="1"/>
  <c r="A408" i="4" s="1"/>
  <c r="A409" i="4" s="1"/>
  <c r="A410" i="4" s="1"/>
  <c r="A411" i="4" s="1"/>
  <c r="A412" i="4" s="1"/>
  <c r="A413" i="4" s="1"/>
  <c r="A414" i="4" s="1"/>
  <c r="A415" i="4" s="1"/>
  <c r="A416" i="4" s="1"/>
  <c r="A417" i="4" s="1"/>
  <c r="A418" i="4" s="1"/>
  <c r="A419" i="4" s="1"/>
  <c r="A420" i="4" s="1"/>
  <c r="A421" i="4" s="1"/>
  <c r="A422" i="4" s="1"/>
  <c r="A423" i="4" s="1"/>
  <c r="A424" i="4" s="1"/>
  <c r="A425" i="4" s="1"/>
  <c r="A426" i="4" s="1"/>
  <c r="A427" i="4" s="1"/>
  <c r="A428" i="4" s="1"/>
  <c r="A429" i="4" s="1"/>
  <c r="A430" i="4" s="1"/>
  <c r="A431" i="4" s="1"/>
  <c r="A432" i="4" s="1"/>
  <c r="A433" i="4" s="1"/>
  <c r="A434" i="4" s="1"/>
  <c r="A435" i="4" s="1"/>
  <c r="A436" i="4" s="1"/>
  <c r="A437" i="4" s="1"/>
  <c r="A438" i="4" s="1"/>
  <c r="A439" i="4" s="1"/>
  <c r="A440" i="4" s="1"/>
  <c r="A441" i="4" s="1"/>
  <c r="A442" i="4" s="1"/>
  <c r="A443" i="4" s="1"/>
  <c r="A444" i="4" s="1"/>
  <c r="A445" i="4" s="1"/>
  <c r="A446" i="4" s="1"/>
  <c r="A447" i="4" s="1"/>
  <c r="A448" i="4" s="1"/>
  <c r="A449" i="4" s="1"/>
  <c r="A450" i="4" s="1"/>
  <c r="A451" i="4" s="1"/>
  <c r="A452" i="4" s="1"/>
  <c r="A453" i="4" s="1"/>
  <c r="A454" i="4" s="1"/>
  <c r="A455" i="4" s="1"/>
  <c r="A456" i="4" s="1"/>
  <c r="A457" i="4" s="1"/>
  <c r="A458" i="4" s="1"/>
  <c r="A459" i="4" s="1"/>
  <c r="A460" i="4" s="1"/>
  <c r="A461" i="4" s="1"/>
  <c r="A462" i="4" s="1"/>
  <c r="A463" i="4" s="1"/>
  <c r="A464" i="4" s="1"/>
  <c r="A465" i="4" s="1"/>
  <c r="A466" i="4" s="1"/>
  <c r="A467" i="4" s="1"/>
  <c r="A468" i="4" s="1"/>
  <c r="A469" i="4" s="1"/>
  <c r="A470" i="4" s="1"/>
  <c r="A471" i="4" s="1"/>
  <c r="A472" i="4" s="1"/>
  <c r="A473" i="4" s="1"/>
  <c r="A474" i="4" s="1"/>
  <c r="A475" i="4" s="1"/>
  <c r="A476" i="4" s="1"/>
  <c r="A477" i="4" s="1"/>
  <c r="A478" i="4" s="1"/>
  <c r="A479" i="4" s="1"/>
  <c r="A480" i="4" s="1"/>
  <c r="A481" i="4" s="1"/>
  <c r="A482" i="4" s="1"/>
  <c r="A483" i="4" s="1"/>
  <c r="A484" i="4" s="1"/>
  <c r="A485" i="4" s="1"/>
  <c r="A486" i="4" s="1"/>
  <c r="A487" i="4" s="1"/>
  <c r="A488" i="4" s="1"/>
  <c r="A489" i="4" s="1"/>
  <c r="A490" i="4" s="1"/>
  <c r="A491" i="4" s="1"/>
  <c r="A492" i="4" s="1"/>
  <c r="A493" i="4" s="1"/>
  <c r="A494" i="4" s="1"/>
  <c r="J108" i="3"/>
  <c r="J107" i="3"/>
  <c r="J106" i="3"/>
  <c r="J105" i="3"/>
  <c r="J104" i="3"/>
  <c r="J103" i="3"/>
  <c r="J102" i="3"/>
  <c r="J98" i="3"/>
  <c r="J72" i="3"/>
  <c r="J71" i="3"/>
  <c r="J70" i="3"/>
  <c r="J69" i="3"/>
  <c r="J68" i="3"/>
  <c r="J67" i="3"/>
  <c r="J23" i="3"/>
  <c r="J22" i="3"/>
  <c r="J20" i="3"/>
  <c r="J19" i="3"/>
  <c r="J18" i="3"/>
  <c r="A6" i="3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5" i="3" s="1"/>
  <c r="A96" i="3" s="1"/>
  <c r="A97" i="3" s="1"/>
  <c r="A98" i="3" s="1"/>
  <c r="A99" i="3" s="1"/>
  <c r="A100" i="3" s="1"/>
  <c r="A101" i="3" s="1"/>
  <c r="A102" i="3" s="1"/>
  <c r="A103" i="3" s="1"/>
  <c r="A104" i="3" s="1"/>
  <c r="A105" i="3" s="1"/>
  <c r="A106" i="3" s="1"/>
  <c r="A107" i="3" s="1"/>
  <c r="A108" i="3" s="1"/>
  <c r="A109" i="3" s="1"/>
  <c r="A110" i="3" s="1"/>
  <c r="A111" i="3" s="1"/>
  <c r="A112" i="3" s="1"/>
  <c r="A113" i="3" s="1"/>
  <c r="A114" i="3" s="1"/>
  <c r="A115" i="3" s="1"/>
  <c r="A116" i="3" s="1"/>
  <c r="A117" i="3" s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273" i="5" l="1"/>
  <c r="A274" i="5" s="1"/>
  <c r="A275" i="5" s="1"/>
  <c r="A276" i="5" s="1"/>
  <c r="A277" i="5" s="1"/>
  <c r="A278" i="5" s="1"/>
  <c r="A279" i="5"/>
  <c r="A280" i="5" s="1"/>
  <c r="A281" i="5" s="1"/>
  <c r="A282" i="5" s="1"/>
  <c r="A283" i="5" s="1"/>
  <c r="A284" i="5" s="1"/>
  <c r="A285" i="5" s="1"/>
  <c r="A286" i="5" s="1"/>
  <c r="A287" i="5" s="1"/>
  <c r="A288" i="5" s="1"/>
  <c r="A289" i="5" s="1"/>
  <c r="A290" i="5" s="1"/>
  <c r="A291" i="5" s="1"/>
  <c r="A292" i="5" s="1"/>
  <c r="A293" i="5" s="1"/>
  <c r="A294" i="5" s="1"/>
  <c r="A295" i="5" s="1"/>
  <c r="A296" i="5" s="1"/>
  <c r="A297" i="5" s="1"/>
  <c r="A298" i="5" s="1"/>
  <c r="A299" i="5" s="1"/>
  <c r="A300" i="5" s="1"/>
  <c r="A301" i="5" s="1"/>
  <c r="A302" i="5" s="1"/>
  <c r="A303" i="5" s="1"/>
  <c r="A304" i="5" s="1"/>
  <c r="A305" i="5" s="1"/>
  <c r="A306" i="5" s="1"/>
  <c r="A307" i="5" s="1"/>
  <c r="A308" i="5" s="1"/>
  <c r="A309" i="5" s="1"/>
  <c r="A310" i="5" s="1"/>
  <c r="A311" i="5" s="1"/>
  <c r="A312" i="5" s="1"/>
  <c r="A313" i="5" s="1"/>
  <c r="A314" i="5" s="1"/>
  <c r="A315" i="5" s="1"/>
  <c r="A316" i="5" s="1"/>
  <c r="A317" i="5" s="1"/>
  <c r="A318" i="5" s="1"/>
  <c r="A319" i="5" s="1"/>
  <c r="A320" i="5" s="1"/>
  <c r="A321" i="5" s="1"/>
  <c r="A322" i="5" s="1"/>
  <c r="A323" i="5" s="1"/>
  <c r="A324" i="5" s="1"/>
  <c r="A325" i="5" s="1"/>
  <c r="A326" i="5" s="1"/>
  <c r="A327" i="5" s="1"/>
  <c r="A328" i="5" s="1"/>
  <c r="A329" i="5" s="1"/>
  <c r="A330" i="5" s="1"/>
  <c r="A331" i="5" s="1"/>
  <c r="A332" i="5" s="1"/>
  <c r="A333" i="5" s="1"/>
  <c r="A334" i="5" s="1"/>
  <c r="A335" i="5" s="1"/>
  <c r="A336" i="5" s="1"/>
  <c r="A337" i="5" s="1"/>
  <c r="A338" i="5" s="1"/>
  <c r="A339" i="5" s="1"/>
  <c r="A340" i="5" s="1"/>
  <c r="A341" i="5" s="1"/>
  <c r="A342" i="5" s="1"/>
  <c r="A343" i="5" s="1"/>
  <c r="A344" i="5" s="1"/>
  <c r="A345" i="5" s="1"/>
  <c r="A346" i="5" s="1"/>
  <c r="A347" i="5" s="1"/>
  <c r="A348" i="5" s="1"/>
  <c r="A349" i="5" s="1"/>
  <c r="A350" i="5" s="1"/>
  <c r="A351" i="5" s="1"/>
  <c r="A352" i="5" s="1"/>
  <c r="A353" i="5" s="1"/>
  <c r="A354" i="5" s="1"/>
  <c r="A355" i="5" s="1"/>
  <c r="A356" i="5" s="1"/>
  <c r="A357" i="5" s="1"/>
  <c r="A358" i="5" s="1"/>
  <c r="A359" i="5" s="1"/>
  <c r="A360" i="5" s="1"/>
  <c r="A361" i="5" s="1"/>
  <c r="A362" i="5" s="1"/>
  <c r="A363" i="5" s="1"/>
  <c r="A364" i="5" s="1"/>
  <c r="A365" i="5" s="1"/>
  <c r="A366" i="5" s="1"/>
  <c r="A367" i="5" s="1"/>
  <c r="A368" i="5" s="1"/>
  <c r="A369" i="5" s="1"/>
  <c r="A370" i="5" s="1"/>
  <c r="A371" i="5" s="1"/>
  <c r="A372" i="5" s="1"/>
  <c r="A373" i="5" s="1"/>
  <c r="A374" i="5" s="1"/>
  <c r="A375" i="5" s="1"/>
  <c r="A376" i="5" s="1"/>
  <c r="A377" i="5" s="1"/>
  <c r="A378" i="5" s="1"/>
  <c r="A379" i="5" s="1"/>
  <c r="A380" i="5" s="1"/>
  <c r="A381" i="5" s="1"/>
  <c r="A382" i="5" s="1"/>
  <c r="A383" i="5" s="1"/>
  <c r="A384" i="5" s="1"/>
  <c r="A385" i="5" s="1"/>
  <c r="A386" i="5" s="1"/>
  <c r="A387" i="5" s="1"/>
  <c r="A388" i="5" s="1"/>
  <c r="A389" i="5" s="1"/>
  <c r="A390" i="5" s="1"/>
  <c r="A391" i="5" s="1"/>
  <c r="A392" i="5" s="1"/>
  <c r="A393" i="5" s="1"/>
  <c r="A394" i="5" s="1"/>
  <c r="A395" i="5" s="1"/>
  <c r="A396" i="5" s="1"/>
  <c r="A397" i="5" s="1"/>
  <c r="A398" i="5" s="1"/>
  <c r="A399" i="5" s="1"/>
  <c r="A400" i="5" s="1"/>
  <c r="A401" i="5" s="1"/>
  <c r="A402" i="5" s="1"/>
  <c r="A403" i="5" s="1"/>
  <c r="A404" i="5" s="1"/>
  <c r="A405" i="5" s="1"/>
  <c r="A406" i="5" s="1"/>
  <c r="A407" i="5" s="1"/>
  <c r="A408" i="5" s="1"/>
  <c r="A409" i="5" s="1"/>
  <c r="A410" i="5" s="1"/>
  <c r="A411" i="5" s="1"/>
  <c r="A412" i="5" s="1"/>
  <c r="A413" i="5" s="1"/>
  <c r="A414" i="5" s="1"/>
  <c r="A415" i="5" s="1"/>
  <c r="A416" i="5" s="1"/>
  <c r="A417" i="5" s="1"/>
  <c r="A418" i="5" s="1"/>
  <c r="A419" i="5" s="1"/>
  <c r="A420" i="5" s="1"/>
  <c r="A421" i="5" s="1"/>
  <c r="A422" i="5" s="1"/>
  <c r="A423" i="5" s="1"/>
  <c r="A424" i="5" s="1"/>
  <c r="A425" i="5" s="1"/>
  <c r="A426" i="5" s="1"/>
  <c r="A427" i="5" s="1"/>
  <c r="A428" i="5" s="1"/>
  <c r="A429" i="5" s="1"/>
  <c r="A430" i="5" s="1"/>
  <c r="A431" i="5" s="1"/>
  <c r="A432" i="5" s="1"/>
  <c r="A433" i="5" s="1"/>
  <c r="A434" i="5" s="1"/>
  <c r="A435" i="5" s="1"/>
  <c r="A436" i="5" s="1"/>
  <c r="A437" i="5" s="1"/>
  <c r="A438" i="5" s="1"/>
  <c r="A439" i="5" s="1"/>
  <c r="A440" i="5" s="1"/>
  <c r="A441" i="5" s="1"/>
  <c r="A442" i="5" s="1"/>
  <c r="A443" i="5" s="1"/>
  <c r="A444" i="5" s="1"/>
  <c r="A445" i="5" s="1"/>
  <c r="A446" i="5" s="1"/>
  <c r="A447" i="5" s="1"/>
  <c r="A448" i="5" s="1"/>
  <c r="A449" i="5" s="1"/>
  <c r="A450" i="5" s="1"/>
  <c r="A451" i="5" s="1"/>
  <c r="A452" i="5" s="1"/>
  <c r="A453" i="5" s="1"/>
  <c r="A454" i="5" s="1"/>
  <c r="A455" i="5" s="1"/>
  <c r="A456" i="5" s="1"/>
  <c r="A457" i="5" s="1"/>
  <c r="A458" i="5" s="1"/>
  <c r="A459" i="5" s="1"/>
  <c r="A460" i="5" s="1"/>
  <c r="A461" i="5" s="1"/>
  <c r="A462" i="5" s="1"/>
  <c r="A463" i="5" s="1"/>
  <c r="A464" i="5" s="1"/>
  <c r="A465" i="5" s="1"/>
  <c r="A466" i="5" s="1"/>
  <c r="A467" i="5" s="1"/>
  <c r="A468" i="5" s="1"/>
  <c r="A469" i="5" s="1"/>
  <c r="A470" i="5" s="1"/>
  <c r="A471" i="5" s="1"/>
  <c r="A472" i="5" s="1"/>
  <c r="A473" i="5" s="1"/>
  <c r="A474" i="5" s="1"/>
  <c r="A475" i="5" s="1"/>
  <c r="A476" i="5" s="1"/>
  <c r="A477" i="5" s="1"/>
  <c r="A478" i="5" s="1"/>
  <c r="A479" i="5" s="1"/>
  <c r="A480" i="5" s="1"/>
  <c r="A481" i="5" s="1"/>
  <c r="A482" i="5" s="1"/>
  <c r="A483" i="5" s="1"/>
  <c r="A484" i="5" s="1"/>
  <c r="A485" i="5" s="1"/>
  <c r="A486" i="5" s="1"/>
  <c r="A487" i="5" s="1"/>
  <c r="A488" i="5" s="1"/>
  <c r="A489" i="5" s="1"/>
  <c r="A490" i="5" s="1"/>
  <c r="A491" i="5" s="1"/>
  <c r="A492" i="5" s="1"/>
  <c r="A493" i="5" s="1"/>
  <c r="A494" i="5" s="1"/>
  <c r="A495" i="5" s="1"/>
  <c r="A496" i="5" s="1"/>
  <c r="A497" i="5" s="1"/>
  <c r="A498" i="5" s="1"/>
  <c r="A499" i="5" s="1"/>
  <c r="A500" i="5" s="1"/>
  <c r="A501" i="5" s="1"/>
  <c r="A502" i="5" s="1"/>
  <c r="A503" i="5" s="1"/>
  <c r="A504" i="5" s="1"/>
  <c r="A505" i="5" s="1"/>
  <c r="A506" i="5" s="1"/>
  <c r="A507" i="5" s="1"/>
  <c r="A508" i="5" s="1"/>
  <c r="A509" i="5" s="1"/>
  <c r="A510" i="5" s="1"/>
  <c r="A511" i="5" s="1"/>
  <c r="A512" i="5" s="1"/>
  <c r="A513" i="5" s="1"/>
  <c r="A514" i="5" s="1"/>
  <c r="A515" i="5" s="1"/>
  <c r="A516" i="5" s="1"/>
  <c r="A517" i="5" s="1"/>
  <c r="A518" i="5" s="1"/>
  <c r="A519" i="5" s="1"/>
  <c r="A520" i="5" s="1"/>
  <c r="A521" i="5" s="1"/>
  <c r="A522" i="5" s="1"/>
  <c r="A523" i="5" s="1"/>
  <c r="A524" i="5" s="1"/>
  <c r="A525" i="5" s="1"/>
  <c r="A526" i="5" s="1"/>
  <c r="A527" i="5" s="1"/>
  <c r="A528" i="5" s="1"/>
  <c r="A529" i="5" s="1"/>
  <c r="A530" i="5" s="1"/>
  <c r="A531" i="5" s="1"/>
  <c r="A532" i="5" s="1"/>
  <c r="A533" i="5" s="1"/>
  <c r="A534" i="5" s="1"/>
  <c r="A535" i="5" s="1"/>
  <c r="A536" i="5" s="1"/>
  <c r="A537" i="5" s="1"/>
  <c r="A538" i="5" s="1"/>
  <c r="A539" i="5" s="1"/>
  <c r="A540" i="5" s="1"/>
  <c r="A541" i="5" s="1"/>
  <c r="A542" i="5" s="1"/>
  <c r="A543" i="5" s="1"/>
  <c r="A544" i="5" s="1"/>
  <c r="A545" i="5" s="1"/>
  <c r="A546" i="5" s="1"/>
  <c r="A547" i="5" s="1"/>
  <c r="A548" i="5" s="1"/>
  <c r="A549" i="5" s="1"/>
  <c r="A550" i="5" s="1"/>
  <c r="A551" i="5" s="1"/>
  <c r="A552" i="5" s="1"/>
  <c r="A553" i="5" s="1"/>
  <c r="A554" i="5" s="1"/>
  <c r="A555" i="5" s="1"/>
  <c r="A556" i="5" s="1"/>
  <c r="A557" i="5" s="1"/>
  <c r="A558" i="5" s="1"/>
  <c r="A559" i="5" s="1"/>
  <c r="A560" i="5" s="1"/>
  <c r="A561" i="5" s="1"/>
  <c r="A562" i="5" s="1"/>
  <c r="A563" i="5" s="1"/>
  <c r="A564" i="5" s="1"/>
  <c r="A565" i="5" s="1"/>
  <c r="A566" i="5" s="1"/>
  <c r="A567" i="5" s="1"/>
  <c r="A568" i="5" s="1"/>
  <c r="A569" i="5" s="1"/>
  <c r="A570" i="5" s="1"/>
  <c r="A571" i="5" s="1"/>
  <c r="A572" i="5" s="1"/>
  <c r="A573" i="5" s="1"/>
  <c r="A574" i="5" s="1"/>
  <c r="A575" i="5" s="1"/>
  <c r="A576" i="5" s="1"/>
  <c r="A577" i="5" s="1"/>
  <c r="A578" i="5" s="1"/>
  <c r="A579" i="5" s="1"/>
  <c r="A580" i="5" s="1"/>
  <c r="A581" i="5" s="1"/>
  <c r="A582" i="5" s="1"/>
  <c r="A583" i="5" s="1"/>
  <c r="A584" i="5" s="1"/>
  <c r="A585" i="5" s="1"/>
  <c r="A586" i="5" s="1"/>
  <c r="A587" i="5" s="1"/>
  <c r="A588" i="5" s="1"/>
  <c r="A589" i="5" s="1"/>
  <c r="A590" i="5" s="1"/>
  <c r="A591" i="5" s="1"/>
  <c r="A592" i="5" s="1"/>
  <c r="A593" i="5" s="1"/>
  <c r="A594" i="5" s="1"/>
  <c r="A595" i="5" s="1"/>
  <c r="A596" i="5" s="1"/>
  <c r="A597" i="5" s="1"/>
  <c r="A598" i="5" s="1"/>
  <c r="A599" i="5" s="1"/>
  <c r="A600" i="5" s="1"/>
  <c r="A601" i="5" s="1"/>
  <c r="A602" i="5" s="1"/>
  <c r="A603" i="5" s="1"/>
  <c r="A604" i="5" s="1"/>
  <c r="A605" i="5" s="1"/>
  <c r="A606" i="5" s="1"/>
  <c r="A607" i="5" s="1"/>
  <c r="A608" i="5" s="1"/>
  <c r="A609" i="5" s="1"/>
  <c r="A610" i="5" s="1"/>
  <c r="A611" i="5" s="1"/>
  <c r="A612" i="5" s="1"/>
  <c r="A613" i="5" s="1"/>
  <c r="A614" i="5" s="1"/>
  <c r="A615" i="5" s="1"/>
  <c r="A616" i="5" s="1"/>
  <c r="A617" i="5" s="1"/>
  <c r="A618" i="5" s="1"/>
  <c r="A619" i="5" s="1"/>
  <c r="A620" i="5" s="1"/>
  <c r="A621" i="5" s="1"/>
  <c r="A622" i="5" s="1"/>
  <c r="A623" i="5" s="1"/>
  <c r="A624" i="5" s="1"/>
  <c r="A625" i="5" s="1"/>
  <c r="A626" i="5" s="1"/>
  <c r="A627" i="5" s="1"/>
  <c r="A628" i="5" s="1"/>
  <c r="A629" i="5" s="1"/>
  <c r="A630" i="5" s="1"/>
  <c r="A631" i="5" s="1"/>
  <c r="A632" i="5" s="1"/>
  <c r="A633" i="5" s="1"/>
  <c r="A634" i="5" s="1"/>
  <c r="A635" i="5" s="1"/>
  <c r="A636" i="5" s="1"/>
  <c r="A637" i="5" s="1"/>
  <c r="A638" i="5" s="1"/>
  <c r="A639" i="5" s="1"/>
  <c r="A640" i="5" s="1"/>
  <c r="A641" i="5" s="1"/>
  <c r="A642" i="5" s="1"/>
  <c r="A643" i="5" s="1"/>
  <c r="A644" i="5" s="1"/>
  <c r="A645" i="5" s="1"/>
  <c r="A646" i="5" s="1"/>
  <c r="A647" i="5" s="1"/>
  <c r="A648" i="5" s="1"/>
  <c r="A649" i="5" s="1"/>
  <c r="A650" i="5" s="1"/>
  <c r="A651" i="5" s="1"/>
  <c r="A652" i="5" s="1"/>
  <c r="A653" i="5" s="1"/>
  <c r="A654" i="5" s="1"/>
  <c r="A655" i="5" s="1"/>
  <c r="A656" i="5" s="1"/>
  <c r="A657" i="5" s="1"/>
  <c r="A658" i="5" s="1"/>
  <c r="A659" i="5" s="1"/>
  <c r="A660" i="5" s="1"/>
  <c r="A661" i="5" s="1"/>
  <c r="A662" i="5" s="1"/>
  <c r="A663" i="5" s="1"/>
  <c r="A664" i="5" s="1"/>
  <c r="A665" i="5" s="1"/>
  <c r="A666" i="5" s="1"/>
  <c r="A667" i="5" s="1"/>
  <c r="A668" i="5" s="1"/>
  <c r="A669" i="5" s="1"/>
  <c r="A670" i="5" s="1"/>
  <c r="A671" i="5" s="1"/>
  <c r="A672" i="5" s="1"/>
  <c r="A673" i="5" s="1"/>
  <c r="A674" i="5" s="1"/>
  <c r="A675" i="5" s="1"/>
  <c r="A676" i="5" s="1"/>
  <c r="A677" i="5" s="1"/>
  <c r="A678" i="5" s="1"/>
  <c r="A679" i="5" s="1"/>
  <c r="A680" i="5" s="1"/>
  <c r="A681" i="5" s="1"/>
  <c r="A682" i="5" s="1"/>
  <c r="A683" i="5" s="1"/>
  <c r="A684" i="5" s="1"/>
  <c r="A685" i="5" s="1"/>
  <c r="A686" i="5" s="1"/>
  <c r="A687" i="5" s="1"/>
  <c r="A688" i="5" s="1"/>
  <c r="A689" i="5" s="1"/>
  <c r="A690" i="5" s="1"/>
  <c r="A691" i="5" s="1"/>
  <c r="A692" i="5" s="1"/>
  <c r="A693" i="5" s="1"/>
  <c r="A694" i="5" s="1"/>
  <c r="A695" i="5" s="1"/>
  <c r="A696" i="5" s="1"/>
  <c r="A697" i="5" s="1"/>
  <c r="A698" i="5" s="1"/>
  <c r="A699" i="5" s="1"/>
  <c r="A700" i="5" s="1"/>
  <c r="A701" i="5" s="1"/>
  <c r="A702" i="5" s="1"/>
  <c r="A703" i="5" s="1"/>
  <c r="A704" i="5" s="1"/>
  <c r="A705" i="5" s="1"/>
  <c r="A706" i="5" s="1"/>
  <c r="A707" i="5" s="1"/>
  <c r="A708" i="5" s="1"/>
  <c r="A709" i="5" s="1"/>
  <c r="A710" i="5" s="1"/>
  <c r="A711" i="5" s="1"/>
  <c r="A712" i="5" s="1"/>
  <c r="A713" i="5" s="1"/>
  <c r="A714" i="5" s="1"/>
  <c r="A715" i="5" s="1"/>
  <c r="A716" i="5" s="1"/>
  <c r="A717" i="5" s="1"/>
  <c r="A718" i="5" s="1"/>
  <c r="A719" i="5" s="1"/>
  <c r="A720" i="5" s="1"/>
  <c r="A721" i="5" s="1"/>
  <c r="A722" i="5" s="1"/>
  <c r="A723" i="5" s="1"/>
  <c r="A724" i="5" s="1"/>
  <c r="A725" i="5" s="1"/>
  <c r="A726" i="5" s="1"/>
  <c r="A727" i="5" s="1"/>
  <c r="A728" i="5" s="1"/>
  <c r="A729" i="5" s="1"/>
  <c r="A730" i="5" s="1"/>
  <c r="A731" i="5" s="1"/>
  <c r="A732" i="5" s="1"/>
  <c r="A733" i="5" s="1"/>
  <c r="A734" i="5" s="1"/>
  <c r="A735" i="5" s="1"/>
  <c r="A736" i="5" s="1"/>
  <c r="A737" i="5" s="1"/>
  <c r="A738" i="5" s="1"/>
  <c r="A739" i="5" s="1"/>
  <c r="A740" i="5" s="1"/>
  <c r="A741" i="5" s="1"/>
  <c r="A742" i="5" s="1"/>
  <c r="A743" i="5" s="1"/>
  <c r="A744" i="5" s="1"/>
  <c r="A745" i="5" s="1"/>
  <c r="A746" i="5" s="1"/>
  <c r="A747" i="5" s="1"/>
  <c r="A748" i="5" s="1"/>
  <c r="A749" i="5" s="1"/>
  <c r="A750" i="5" s="1"/>
  <c r="A751" i="5" s="1"/>
  <c r="A752" i="5" s="1"/>
  <c r="A753" i="5" s="1"/>
  <c r="A754" i="5" s="1"/>
  <c r="A755" i="5" s="1"/>
  <c r="A756" i="5" s="1"/>
  <c r="A757" i="5" s="1"/>
  <c r="A758" i="5" s="1"/>
  <c r="A759" i="5" s="1"/>
  <c r="A760" i="5" s="1"/>
  <c r="A761" i="5" s="1"/>
  <c r="A762" i="5" s="1"/>
  <c r="A763" i="5" s="1"/>
  <c r="A764" i="5" s="1"/>
  <c r="A765" i="5" s="1"/>
  <c r="A766" i="5" s="1"/>
  <c r="A767" i="5" s="1"/>
  <c r="A768" i="5" s="1"/>
  <c r="A769" i="5" s="1"/>
  <c r="A770" i="5" s="1"/>
  <c r="A771" i="5" s="1"/>
  <c r="A772" i="5" s="1"/>
  <c r="A773" i="5" s="1"/>
  <c r="A774" i="5" s="1"/>
  <c r="A775" i="5" s="1"/>
  <c r="A776" i="5" s="1"/>
  <c r="A777" i="5" s="1"/>
  <c r="A778" i="5" s="1"/>
  <c r="A779" i="5" s="1"/>
  <c r="A780" i="5" s="1"/>
  <c r="A781" i="5" s="1"/>
  <c r="A782" i="5" s="1"/>
  <c r="A783" i="5" s="1"/>
  <c r="A784" i="5" s="1"/>
  <c r="A785" i="5" s="1"/>
  <c r="A786" i="5" s="1"/>
  <c r="A787" i="5" s="1"/>
  <c r="A788" i="5" s="1"/>
  <c r="A789" i="5" s="1"/>
  <c r="A790" i="5" s="1"/>
  <c r="A791" i="5" s="1"/>
  <c r="A792" i="5" s="1"/>
  <c r="A793" i="5" s="1"/>
  <c r="A794" i="5" s="1"/>
  <c r="A795" i="5" s="1"/>
  <c r="A796" i="5" s="1"/>
  <c r="A797" i="5" s="1"/>
  <c r="A798" i="5" s="1"/>
  <c r="A799" i="5" s="1"/>
  <c r="A800" i="5" s="1"/>
  <c r="A801" i="5" s="1"/>
  <c r="A802" i="5" s="1"/>
  <c r="A803" i="5" s="1"/>
  <c r="A804" i="5" s="1"/>
  <c r="A805" i="5" s="1"/>
  <c r="A806" i="5" s="1"/>
  <c r="A807" i="5" s="1"/>
  <c r="A808" i="5" s="1"/>
  <c r="A809" i="5" s="1"/>
  <c r="A810" i="5" s="1"/>
  <c r="A811" i="5" s="1"/>
  <c r="A812" i="5" s="1"/>
  <c r="A813" i="5" s="1"/>
  <c r="A814" i="5" s="1"/>
  <c r="A815" i="5" s="1"/>
  <c r="A816" i="5" s="1"/>
  <c r="A817" i="5" s="1"/>
  <c r="A818" i="5" s="1"/>
  <c r="A819" i="5" s="1"/>
  <c r="A820" i="5" s="1"/>
  <c r="A821" i="5" s="1"/>
  <c r="A822" i="5" s="1"/>
  <c r="A823" i="5" s="1"/>
  <c r="A824" i="5" s="1"/>
  <c r="A825" i="5" s="1"/>
  <c r="A826" i="5" s="1"/>
  <c r="A827" i="5" s="1"/>
  <c r="A828" i="5" s="1"/>
  <c r="A829" i="5" s="1"/>
  <c r="A830" i="5" s="1"/>
  <c r="A831" i="5" s="1"/>
  <c r="A832" i="5" s="1"/>
  <c r="A833" i="5" s="1"/>
  <c r="A834" i="5" s="1"/>
  <c r="A835" i="5" s="1"/>
  <c r="A836" i="5" s="1"/>
  <c r="A837" i="5" s="1"/>
  <c r="A838" i="5" s="1"/>
  <c r="A839" i="5" s="1"/>
  <c r="A840" i="5" s="1"/>
  <c r="A841" i="5" s="1"/>
  <c r="A842" i="5" s="1"/>
  <c r="A843" i="5" s="1"/>
  <c r="A844" i="5" s="1"/>
  <c r="A845" i="5" s="1"/>
  <c r="A846" i="5" s="1"/>
  <c r="A847" i="5" s="1"/>
  <c r="A848" i="5" s="1"/>
  <c r="A849" i="5" s="1"/>
  <c r="A850" i="5" s="1"/>
  <c r="A851" i="5" s="1"/>
  <c r="A852" i="5" s="1"/>
  <c r="A853" i="5" s="1"/>
  <c r="A854" i="5" s="1"/>
  <c r="A855" i="5" s="1"/>
  <c r="A856" i="5" s="1"/>
  <c r="A857" i="5" s="1"/>
  <c r="A858" i="5" s="1"/>
  <c r="A859" i="5" s="1"/>
  <c r="A860" i="5" s="1"/>
  <c r="A861" i="5" s="1"/>
  <c r="A862" i="5" s="1"/>
  <c r="A863" i="5" s="1"/>
  <c r="A864" i="5" s="1"/>
  <c r="A865" i="5" s="1"/>
  <c r="A866" i="5" s="1"/>
  <c r="A867" i="5" s="1"/>
  <c r="A868" i="5" s="1"/>
  <c r="A869" i="5" s="1"/>
  <c r="A870" i="5" s="1"/>
  <c r="A871" i="5" s="1"/>
  <c r="A872" i="5" s="1"/>
  <c r="A873" i="5" s="1"/>
  <c r="A874" i="5" s="1"/>
  <c r="A875" i="5" s="1"/>
  <c r="A876" i="5" s="1"/>
  <c r="A877" i="5" s="1"/>
  <c r="A878" i="5" s="1"/>
  <c r="A879" i="5" s="1"/>
  <c r="A880" i="5" s="1"/>
  <c r="A881" i="5" s="1"/>
  <c r="A882" i="5" s="1"/>
  <c r="A883" i="5" s="1"/>
  <c r="A884" i="5" s="1"/>
  <c r="A885" i="5" s="1"/>
  <c r="A886" i="5" s="1"/>
  <c r="A887" i="5" s="1"/>
  <c r="A888" i="5" s="1"/>
  <c r="A889" i="5" s="1"/>
  <c r="A890" i="5" s="1"/>
  <c r="A891" i="5" s="1"/>
  <c r="A892" i="5" s="1"/>
  <c r="A893" i="5" s="1"/>
  <c r="A894" i="5" s="1"/>
  <c r="A895" i="5" s="1"/>
  <c r="A896" i="5" s="1"/>
  <c r="A897" i="5" s="1"/>
  <c r="A898" i="5" s="1"/>
  <c r="A899" i="5" s="1"/>
  <c r="A900" i="5" s="1"/>
  <c r="A901" i="5" s="1"/>
  <c r="A902" i="5" s="1"/>
  <c r="A903" i="5" s="1"/>
  <c r="A904" i="5" s="1"/>
  <c r="A905" i="5" s="1"/>
  <c r="A906" i="5" s="1"/>
  <c r="A907" i="5" s="1"/>
  <c r="A908" i="5" s="1"/>
  <c r="A909" i="5" s="1"/>
  <c r="A910" i="5" s="1"/>
  <c r="A911" i="5" s="1"/>
  <c r="A912" i="5" s="1"/>
  <c r="A913" i="5" s="1"/>
  <c r="A914" i="5" s="1"/>
  <c r="A915" i="5" s="1"/>
  <c r="A916" i="5" s="1"/>
  <c r="A917" i="5" s="1"/>
  <c r="A918" i="5" s="1"/>
  <c r="A919" i="5" s="1"/>
  <c r="A920" i="5" s="1"/>
  <c r="A921" i="5" s="1"/>
  <c r="A922" i="5" s="1"/>
  <c r="A923" i="5" s="1"/>
</calcChain>
</file>

<file path=xl/sharedStrings.xml><?xml version="1.0" encoding="utf-8"?>
<sst xmlns="http://schemas.openxmlformats.org/spreadsheetml/2006/main" count="14818" uniqueCount="2445">
  <si>
    <t>Реестр социально-ориентированных некоммерческих организаций - получателей поддержки</t>
  </si>
  <si>
    <t>Департамент имущественных и земельных отношений Костромской области</t>
  </si>
  <si>
    <t xml:space="preserve">Номер реестровой записи </t>
  </si>
  <si>
    <t>Дата включения сведений в реестр</t>
  </si>
  <si>
    <t>Дата принятия решения об оказании поддержки или о прекращении оказания поддержки   </t>
  </si>
  <si>
    <t>Сведения о социально ориентированных  некоммерческих организациях - получателях поддержки  </t>
  </si>
  <si>
    <t>Сведения о предоставленной поддержке </t>
  </si>
  <si>
    <t>Информация  (если имеется) о нарушениях, допущенных социально ориентированной некоммерческой организацией, получившей поддержку, в том числе о нецелевом использовании предоставленных средств и имущества</t>
  </si>
  <si>
    <t>наименование постоянно действующего органа некоммерческой организации</t>
  </si>
  <si>
    <t>почтовый адрес  (местонахождение)  постоянно действующего органа некоммерческой организации- получателя поддержки</t>
  </si>
  <si>
    <t xml:space="preserve">основной государственный регистрационный 
номер записи о государственной регистрации некоммерческой организации (ОГРН)
</t>
  </si>
  <si>
    <t>идентификационный номер налогоплательщика</t>
  </si>
  <si>
    <t>виды деятельности некоммерческой организации</t>
  </si>
  <si>
    <t>форма поддержки</t>
  </si>
  <si>
    <t>размер поддержки (кв.м.)</t>
  </si>
  <si>
    <t>срок оказания поддержки</t>
  </si>
  <si>
    <t>Костромская областная Общественная организация «Объединенная Среднеазиатская Община»</t>
  </si>
  <si>
    <t>г. Кострома, ул. Симановского,  д. 16а</t>
  </si>
  <si>
    <t>1114400000615</t>
  </si>
  <si>
    <t>4401114926</t>
  </si>
  <si>
    <t>Содействие развитию и поддержке культуры национальных меньшинств, науки и образованию, а также сохранению их культурно-исторической самобытности, укреплению единого конфессионального пространства и др.</t>
  </si>
  <si>
    <t>имущественная</t>
  </si>
  <si>
    <t>68,7 кв.м</t>
  </si>
  <si>
    <t>16.05.2012 - 15.05.2017</t>
  </si>
  <si>
    <t>Костромская областная организация Общероссийской общественной организации – Общество «Знание России»</t>
  </si>
  <si>
    <t>г. Кострома, ул. Симановского, д. 16а пом.3</t>
  </si>
  <si>
    <t>1024400003341</t>
  </si>
  <si>
    <t>400000228</t>
  </si>
  <si>
    <t>объединение усилий научно-просветительской общественности  для повышения образовательного и культурного уровня  населения Костромской области</t>
  </si>
  <si>
    <t>17,9 кв.м</t>
  </si>
  <si>
    <t>10.09.2012 -09.09.2017</t>
  </si>
  <si>
    <t>Автономная некоммерческая организация «Центр социальных инициатив»</t>
  </si>
  <si>
    <t>г. Кострома, ул. Симановского, д. 16а, пом.2</t>
  </si>
  <si>
    <t>1054408728505</t>
  </si>
  <si>
    <t>4401059288</t>
  </si>
  <si>
    <t>обеспечение широкого доступа населения к информационным услугам и др.</t>
  </si>
  <si>
    <t>14,5 кв.м</t>
  </si>
  <si>
    <t>10.09.2012-09.09.2017</t>
  </si>
  <si>
    <t>Костромская областная общественная организация «Комитет солдатских матерей»</t>
  </si>
  <si>
    <t>г. Кострома, ул. Симановского, д. 16а, пом. 8</t>
  </si>
  <si>
    <t>1027700342890</t>
  </si>
  <si>
    <t>7725114488</t>
  </si>
  <si>
    <t>Объединение общественности для защиты жизни, здоровья и гражданских прав допризывников, призывников, военнослужащих, членов их семей и др.</t>
  </si>
  <si>
    <t>34,0 кв.м</t>
  </si>
  <si>
    <t>16,6 кв.м</t>
  </si>
  <si>
    <t>27.08.2013-26.08.2018</t>
  </si>
  <si>
    <t>68,6 кв.м</t>
  </si>
  <si>
    <t>29.05.2017 - 28.05.2022</t>
  </si>
  <si>
    <t>1054400000698</t>
  </si>
  <si>
    <t>4401052042</t>
  </si>
  <si>
    <t>25.09.2017-24.09.2022</t>
  </si>
  <si>
    <t>Костромская областная общественная просвети-тельско-обучающая организация «Знание»</t>
  </si>
  <si>
    <t>102440000334</t>
  </si>
  <si>
    <t>Объединение усилий научно-просветительской общественности  для повышения образовательного и культурного уровня  населения Костромской области</t>
  </si>
  <si>
    <t>Обеспечение широкого доступа населения к информационным услугам и др.</t>
  </si>
  <si>
    <t>Костромское областное отделение Всероссийской общественной организации «Русское географическое общество»</t>
  </si>
  <si>
    <t>г. Кострома, ул. Молочная Гора, д. 3</t>
  </si>
  <si>
    <t>1144400000337</t>
  </si>
  <si>
    <t>4401116401</t>
  </si>
  <si>
    <t>Охрана окружающей среды и защита живыотных</t>
  </si>
  <si>
    <t>32,1 кв.м</t>
  </si>
  <si>
    <t>26.07.2017 на неопределенный срок</t>
  </si>
  <si>
    <t>Костромское региональное отделение общественно-госуда-рственного физкультурно-спортивного объединения «Юность России»</t>
  </si>
  <si>
    <t>г Кострома, ул. 1 Мая, д. 4/9</t>
  </si>
  <si>
    <t>1144400000250</t>
  </si>
  <si>
    <t>Участие в реализации государственной политики в области развития детско-юношеского спорта в Российской Федерации; повышение уровня физического воспитания и спортивно-массовой работы в образовательных учреждениях во внеучебное время; сохранение и укрепление здоровья детей и учащейся молодежи, формирование у них потребности в физическом совершенствовании здоровом образе жизни, активной трудовой деятельности, готовности к служению Отечеству</t>
  </si>
  <si>
    <t>30,2 кв.м.</t>
  </si>
  <si>
    <t>01.11.2017 на неопределенный срок</t>
  </si>
  <si>
    <t>Ассоциация поддержки и развития творчества детей и молодежи «Содружество»</t>
  </si>
  <si>
    <t>г. Кострома,  ул. 1 Мая, д. 12</t>
  </si>
  <si>
    <t>1164400050121</t>
  </si>
  <si>
    <t>Развитие детского и молодежного движения, поддержка детских, молодежных общественных объединений</t>
  </si>
  <si>
    <t>10,53 кв.м.</t>
  </si>
  <si>
    <t>Костромская областная общественная организация "Белый дельфин"</t>
  </si>
  <si>
    <t>г. Кострома, мкр-н Черноречье, д. 27, кв. 52</t>
  </si>
  <si>
    <t>1024400005827</t>
  </si>
  <si>
    <t>Координация и осуществление социальных и культурных мероприятий, направленных на оказание материальной и  иной помощи инвалидам</t>
  </si>
  <si>
    <t xml:space="preserve">32,7 кв.м </t>
  </si>
  <si>
    <t>01.04.2018 по 31.12.2018</t>
  </si>
  <si>
    <t>Костромская областная общественная просветительско-обучающая организация «Знание»</t>
  </si>
  <si>
    <t>г. Кострома, ул. Симановского, д. 16 (лит.А)</t>
  </si>
  <si>
    <t>Просветительская, образовательная деятельность, научная деятельность, укрепление межнациональных отношений и т.д.</t>
  </si>
  <si>
    <t>11.09.2018 –  10.09.2023</t>
  </si>
  <si>
    <t>158,7 кв.м.</t>
  </si>
  <si>
    <t>03.05.2018 - на неопределеный срок</t>
  </si>
  <si>
    <t>Некоммерческая организация "Фонд капитального ремонта многоквартирных домов Костромской области"</t>
  </si>
  <si>
    <t>г. Кострома, ул. Советская, д. 9а</t>
  </si>
  <si>
    <t>Организация проведеия капитальных ремонтов многоквартирных домов Костромской области</t>
  </si>
  <si>
    <t>32,0 кв.м.</t>
  </si>
  <si>
    <t>24.05.2018 - на неопределенный срок</t>
  </si>
  <si>
    <t>г. Кострома, ул. 1 Мая, д. 12</t>
  </si>
  <si>
    <t>в стадии заключения договора</t>
  </si>
  <si>
    <t>Костромское региональное отделение Общероссийской общественной спортивной организации «Федерация всестилевого каратэ России»</t>
  </si>
  <si>
    <t>г. Москва, ул. Радио, д.7, стр. 1</t>
  </si>
  <si>
    <t>Развитие всестилевого каратэ, осуществление деятельности в области физической культуры и спорта, пропаганда здорового образа жизни и т.д.</t>
  </si>
  <si>
    <t>193,6 кв.м.</t>
  </si>
  <si>
    <t>01.02.2019 по 31.12.2019</t>
  </si>
  <si>
    <t>Костромская региональная общественная организация помощи людям с расстройством аутистического спектра «Рука в руке»</t>
  </si>
  <si>
    <t>г. Кострома, ул. Никитская, д. 134, кв. 4</t>
  </si>
  <si>
    <t>1174400000081 </t>
  </si>
  <si>
    <t>4401179320 </t>
  </si>
  <si>
    <t>Защита прав и законных интересов людей с расстройством аутистического спектра и т.д.</t>
  </si>
  <si>
    <t>244,4 кв.м</t>
  </si>
  <si>
    <t>01.05.2019-21.04.2020</t>
  </si>
  <si>
    <t>Костромская региональная общественная организация детей-инвалидов и их родителей «Дети-Ангелы»</t>
  </si>
  <si>
    <t>Костромская область, г.Шарья, ул.Ленина, д.11</t>
  </si>
  <si>
    <t xml:space="preserve">Объединение инвалидов имеющих нарушения различной степени тяжести в физическом, психическом, интеллектуальном, эмоционально-волевом развитии </t>
  </si>
  <si>
    <t>Движимое имущество</t>
  </si>
  <si>
    <t>27.06.2019 - на неопределенный срок</t>
  </si>
  <si>
    <t>Автономная некоммерческая организация «Центральный спортивный клуб «Кострома»</t>
  </si>
  <si>
    <t>г. Кострома, ул. Комсомольская, д. 36/11</t>
  </si>
  <si>
    <t xml:space="preserve">Деятельность в области спорта  </t>
  </si>
  <si>
    <t>317,6 кв.м</t>
  </si>
  <si>
    <t>25.07.2019 по 24.07.2029</t>
  </si>
  <si>
    <t>Костромское региональное отделение общероссийской общественной организации «Союз журналистов России"</t>
  </si>
  <si>
    <t>г Кострома, ул. Молочная Гора, д 6а</t>
  </si>
  <si>
    <t>Содействие повышению профессионального мастерства журналистов</t>
  </si>
  <si>
    <t>14,3 кв.м</t>
  </si>
  <si>
    <t>02.01.2018 по 02.01.2023</t>
  </si>
  <si>
    <t>Костромское областное отделение Всероссийской общественной организации ветеранов (пенсионеров) войны, труда, Вооруженных сил и правоохранительных органов</t>
  </si>
  <si>
    <t>г Кострома, ул. Дзержинского, д. 11Б</t>
  </si>
  <si>
    <t>защита прав и свобод ветеранов (пенсионеров) войны, труда и Вооруженных Сил</t>
  </si>
  <si>
    <t>75,9 кв.м</t>
  </si>
  <si>
    <t>25.07.2019 на неопределенный срок</t>
  </si>
  <si>
    <t>16,57 кв.м</t>
  </si>
  <si>
    <t>13.12.2018 по 13.12.2019</t>
  </si>
  <si>
    <t>Православный Благотворительный фонд «Жены-Мироносицы»</t>
  </si>
  <si>
    <t>Костромская область, Нерехтский район, г. Нерехта, ул. Короткая, д. 9</t>
  </si>
  <si>
    <t>предоставление прочих социальных услуг без обеспечения проживания, не включенных в другие группировки</t>
  </si>
  <si>
    <t>89,9 кв.м</t>
  </si>
  <si>
    <t>23.12.2019 - на неопределенный срок</t>
  </si>
  <si>
    <t>Костромская область, г. Шарья, ул. Ленина, д. 11</t>
  </si>
  <si>
    <t>Движимое имущество (наборы для творчества)</t>
  </si>
  <si>
    <t>31.01.2020 на неопределенный срок</t>
  </si>
  <si>
    <t xml:space="preserve">Общеро-ссийская общественно-госуда-рственная просвети-тельская организация «Российское общество «Знание» филиал в Костромской области </t>
  </si>
  <si>
    <t>г. Москва, переулок Берсеневский, д. 2, строение 1, офис 307</t>
  </si>
  <si>
    <t>48,6 кв.м</t>
  </si>
  <si>
    <t>01.02.2020 по 30.12.2019</t>
  </si>
  <si>
    <t xml:space="preserve"> г Кострома, ул. Молочная Гора, д. 3</t>
  </si>
  <si>
    <t>Охрана окружающей среды и защита животных</t>
  </si>
  <si>
    <t>119,1 кв.м</t>
  </si>
  <si>
    <t>23.03.20 на неопределенный срок</t>
  </si>
  <si>
    <t>г.Кострома, ул. Никитская, д. 134, кв. 4</t>
  </si>
  <si>
    <t>01.05.2020 по 30.04.2020</t>
  </si>
  <si>
    <t>Автономная некоммерческая организация «Ресурсный центр поиска пропавших людей»</t>
  </si>
  <si>
    <t>Г. Кострома, ул. Лагерная, д. 13б, кв. 10</t>
  </si>
  <si>
    <t>Поиск пропавших людей</t>
  </si>
  <si>
    <t>Движимое имущество (ручная телескопическая мачта с антенной)</t>
  </si>
  <si>
    <t>15.07.2020 - на неопределенный срок</t>
  </si>
  <si>
    <t>АНО Реабилитационный центр «Волга»</t>
  </si>
  <si>
    <t>Г. Кострома, ул. Симановского, д. 26/37</t>
  </si>
  <si>
    <t>Оказания услуг по поддержке и содействию в преодолении алкоголизма, наркомании и других форм химической зависимости подростков и взрослых</t>
  </si>
  <si>
    <t>1074,5 кв.м</t>
  </si>
  <si>
    <t>03.08.2020 по 02.03.2069</t>
  </si>
  <si>
    <t xml:space="preserve">Костромская областная общественная краеведческая организация «Костромская старина» </t>
  </si>
  <si>
    <t>Г. Кострома, ул. Шагова, д. 26, оф.18</t>
  </si>
  <si>
    <t>Воспитание патриотизма, объединения граждан РФ, содействие сохранению объектов исторического, культурного наследия</t>
  </si>
  <si>
    <t>48,9 кв.м</t>
  </si>
  <si>
    <t>24.07.2020 по 23.07.2069</t>
  </si>
  <si>
    <t>Предоставление прочих социальных услуг без обеспечения проживания, не включенных в другие группировки</t>
  </si>
  <si>
    <t>134,5 кв.м</t>
  </si>
  <si>
    <t>07.09.2020 на неопределенный срок</t>
  </si>
  <si>
    <t>Костромское областное отделение Общероссийской общественной организации «Всероссийское добровольное пожарное общество»</t>
  </si>
  <si>
    <t>г. Кострома, пр. Мира, д. 149 а</t>
  </si>
  <si>
    <t>Объединения и привлечения граждан (добровольцев) и юридических лиц – общественных объединений для участия в реализации первичных мер пожарной безопасности, общественных обязанностей по предупреждению и тушению пожаров, предупреждению и ликвидации последствий чрезвычайных ситуаций, в том числе в составе создаваемых Обществом подразделений добровольной и иных видов пожарной охраны, общественных противопожарных и аварийно-спасательных формирований</t>
  </si>
  <si>
    <t>11,5 кв.м</t>
  </si>
  <si>
    <t>20.08.2020 на неопределенный срок</t>
  </si>
  <si>
    <t>Некоммерческая организация «Фонд капитального ремонта многоквартирных домов Костромской области»</t>
  </si>
  <si>
    <t xml:space="preserve">Обеспечение проведения капитального ремонта общего имущества в многоквартирных домах </t>
  </si>
  <si>
    <t>45,7 кв.м</t>
  </si>
  <si>
    <t>22.09.2020 на неопределенный срок</t>
  </si>
  <si>
    <t>Костромское областное отделение Общероссийской общественной благотворительной организации помощи инвалидам с умственной отсталостью «Специальная Олимпиада России»</t>
  </si>
  <si>
    <t>г. Кострома, Кинешемское шоссе, д. 39</t>
  </si>
  <si>
    <t>Содействие средствами физической культуры и спорта успешой реабилитации, социальной адаптации и интеграции в общество инвалидов и лиц с умственной отсталостью и освещение достигнутых результатов в средствах массовой информации (СМИ)</t>
  </si>
  <si>
    <t>159,65 кв.м</t>
  </si>
  <si>
    <t>Костромская областная писательская организация Общероссийской общественной организации «Союз писателей России»</t>
  </si>
  <si>
    <t>г. Кострома, ул. Советская, д. 73</t>
  </si>
  <si>
    <t>защита прав писателей-творческих, гражданских, политических, экономических, социальных; защита чести и достоинства писателей</t>
  </si>
  <si>
    <t xml:space="preserve">имущественная </t>
  </si>
  <si>
    <t>13,4 кв.м.</t>
  </si>
  <si>
    <t>14.10.2020 по 14.09.2021</t>
  </si>
  <si>
    <t>движимое имущество (компьютеры)</t>
  </si>
  <si>
    <t>07.12.2020 на неопределенный срок</t>
  </si>
  <si>
    <t>движимое имущество (столы, стулья)</t>
  </si>
  <si>
    <t xml:space="preserve">Общероссийская общественно-государственная просветительская организация «Российское общество «Знание» филиал в Костромской области </t>
  </si>
  <si>
    <t>48,6 кв.м.</t>
  </si>
  <si>
    <t>17.02.2021 по 31.12.2021</t>
  </si>
  <si>
    <t xml:space="preserve">Местная религиозная организация Православный приход храма святого блаженного Симона Юрьевецкого п. Любимовка Макарьевского района Галичской Епархии Русской Православной Церкви (Московский Патриархат) </t>
  </si>
  <si>
    <t>Костромская область, Макарьевский район, п. Любимовка</t>
  </si>
  <si>
    <t>деятельность религиозных организаций</t>
  </si>
  <si>
    <t>30,1 кв.м.</t>
  </si>
  <si>
    <t>01.04.2021 по 31.03.2024</t>
  </si>
  <si>
    <t>Костромская областная общественная молодежная организация инвалидов «Белый дельфин»</t>
  </si>
  <si>
    <t>Координация  осуществления социальных и культурных мероприятий, направленных на оказание материальной и иной помощи инвалидам</t>
  </si>
  <si>
    <t>32,7 кв.м.</t>
  </si>
  <si>
    <t>01.06.2021 по 31.12.2021</t>
  </si>
  <si>
    <t xml:space="preserve">Местная православная религиозная организация Прихода Воскресения Христова с. Воскресенское Нерехтского района Костромской епархии Русской Православной Церкви </t>
  </si>
  <si>
    <t>Костромская область, Нерехтский район, с. Воскресенское</t>
  </si>
  <si>
    <t>152,2 кв.м.</t>
  </si>
  <si>
    <t>04.05.2021 по 31.04.2022</t>
  </si>
  <si>
    <t>244,4 кв.м.</t>
  </si>
  <si>
    <t>01.05.2021 на неопределенный срок</t>
  </si>
  <si>
    <t xml:space="preserve"> г Кострома, </t>
  </si>
  <si>
    <t>39,6 кв.м.</t>
  </si>
  <si>
    <t>07.06.2021 на неопределенный срок</t>
  </si>
  <si>
    <t xml:space="preserve">Костромская региональная общественная организация по гармонизации межнациональных отношений «Костромской дом национальностей» </t>
  </si>
  <si>
    <t>г. Кострома, ул. Шагова, д. 197, кв. 53</t>
  </si>
  <si>
    <t>Содействие в реализации государственной национальной политики в Костромской области, сохранение объектов культурного наследия</t>
  </si>
  <si>
    <t>175,8 кв.м.</t>
  </si>
  <si>
    <r>
      <rPr>
        <sz val="10"/>
        <rFont val="Times New Roman"/>
      </rPr>
      <t>29.06.2021 н</t>
    </r>
    <r>
      <rPr>
        <sz val="10"/>
        <color indexed="64"/>
        <rFont val="Times New Roman"/>
      </rPr>
      <t>а неопределенный срок</t>
    </r>
  </si>
  <si>
    <t>Автономная некоммерческая организация «Центр поддержки экспорта Костромской области»</t>
  </si>
  <si>
    <t>г. Кострома, ул. Локомотивная, д.2, пом. 3</t>
  </si>
  <si>
    <t>консультирование по вопросам коммерческой деятельности и управления и другие</t>
  </si>
  <si>
    <t>71 кв.м.</t>
  </si>
  <si>
    <t>24.08.2021 по 23.08.2024</t>
  </si>
  <si>
    <t>г. Кострома, пл. Конституции, д.1</t>
  </si>
  <si>
    <t>17.09.2021 по 17.08.2022</t>
  </si>
  <si>
    <t>86,7 кв.м.</t>
  </si>
  <si>
    <t>03.12.2021 на неопределенный срок</t>
  </si>
  <si>
    <t>движимое имущество (комплект для мультстудии)</t>
  </si>
  <si>
    <t>01.12.2021 на неопределенный срок</t>
  </si>
  <si>
    <t>Региональная общественная организация "Ассоциация врачей Костромской области"</t>
  </si>
  <si>
    <t>г.Кострома, просп. Текстильщиков, д. 31а 5</t>
  </si>
  <si>
    <t>защита прав  и законных интересов врачей</t>
  </si>
  <si>
    <t>9,8 кв.м.</t>
  </si>
  <si>
    <t>Местная православная  религиозная  организация  Прихода церкви  Христа Спасителя  в Гостином  дворе г. Костромы  Костромской епархии  Русской православной  Церкви</t>
  </si>
  <si>
    <t>г. Кострома, ряды Красные, д.129</t>
  </si>
  <si>
    <t>28,3 кв.м</t>
  </si>
  <si>
    <t>02.02.2022 на неопределённый срок</t>
  </si>
  <si>
    <t>32,7 кв.м</t>
  </si>
  <si>
    <t>10.02.2022-31.12.2022</t>
  </si>
  <si>
    <t>Костромская областная Общественная организация Адаптации и Интеграции Соотечественников «Объединенная Среднеазиатская Община»</t>
  </si>
  <si>
    <t>02.03.2022 по 01.03.2027</t>
  </si>
  <si>
    <t>движимое имущество ( 4 графических планшета)</t>
  </si>
  <si>
    <t>01.04.2022 на неопределенный срок</t>
  </si>
  <si>
    <t>Спортивная общественная организация «Федерация фигурного катания на коньках Костромской области»</t>
  </si>
  <si>
    <t>мкр Давыдовский-3, д.20</t>
  </si>
  <si>
    <t>11,8 кв.м</t>
  </si>
  <si>
    <t>с 15.05.2022 по 31.03.2023</t>
  </si>
  <si>
    <t>Автономная некоммерческая организация дополнительного образования «Хоккейная школа «ИСКРА»</t>
  </si>
  <si>
    <t>г. Кострома, ул. Советская, д. 16а</t>
  </si>
  <si>
    <t>11,7 кв.м</t>
  </si>
  <si>
    <t>с 01.07.2022 по 30.06.2027</t>
  </si>
  <si>
    <t>Ассоциация поддержки и развития творчества детей и молодежи "Содружество"</t>
  </si>
  <si>
    <t>156000 Костромская область, г. Кострома, ул. 1 Мая, д. 12</t>
  </si>
  <si>
    <t>20 кв.м</t>
  </si>
  <si>
    <t>с 01.07.2022 по 31.05.2023</t>
  </si>
  <si>
    <t>Костромская областная писательская организация Общероссийская общественная организация «Союз писателей России»</t>
  </si>
  <si>
    <t>156005 Костромская область, г. Кострома, ул. Советская, д. 73, помещ. 86</t>
  </si>
  <si>
    <t>13,4 кв.м</t>
  </si>
  <si>
    <t>с 18.08.2022 по 18.07.2023</t>
  </si>
  <si>
    <t>региональная общественная организация «Федерация конного спорта Костромской области»</t>
  </si>
  <si>
    <t>156013 Костромская область, г. Кострома, пр-т Мира, д. 159</t>
  </si>
  <si>
    <t>Развитие конного  спорта  на территории Костромской области</t>
  </si>
  <si>
    <t>8,5 кв.м</t>
  </si>
  <si>
    <t>с 05.10.2022 на неопределенный срок</t>
  </si>
  <si>
    <t>11.10.2022-10.10.2027</t>
  </si>
  <si>
    <t>Костромская областная общественная организация «Федерация пэйнтбола»</t>
  </si>
  <si>
    <t>156013, г.Кострома, пр-т. Мира, д. 159</t>
  </si>
  <si>
    <t>Развитие пэйнтбола в развитии  личности,пропаганды здоров.образа жизни среди молодежи</t>
  </si>
  <si>
    <t>17,6 кв.м</t>
  </si>
  <si>
    <t>31.10.2022-01.11.2025</t>
  </si>
  <si>
    <t>Костромская региональная общественная организация «Федерация современного пятиборья»</t>
  </si>
  <si>
    <t>156013, г.Кострома, пр-т. Мира, д.159</t>
  </si>
  <si>
    <t>Содействие развитию массового занятия современным пятиборьем</t>
  </si>
  <si>
    <t>Фонд милосердия и творческого воспитания «Примирение»</t>
  </si>
  <si>
    <t>157480, Костромская обл., Макарьевский р-н  Усть-Нейское с.п., Усть-Нея с., д. 17</t>
  </si>
  <si>
    <t>социальная поддержка граждан</t>
  </si>
  <si>
    <t>с 31.01.2023</t>
  </si>
  <si>
    <t>автономная некоммерческая организация "Клуб художественной гимнастики "Виктория"</t>
  </si>
  <si>
    <t>156016 Костромская область, г. Кострома, Богатырская ул., д. 26, кв. 48</t>
  </si>
  <si>
    <t>деятельность в области спорта</t>
  </si>
  <si>
    <t>с 15.09.2022 по 31.05.2023</t>
  </si>
  <si>
    <t>Департамент культуры Костромской области</t>
  </si>
  <si>
    <t>размер поддержки (руб.)</t>
  </si>
  <si>
    <t>Автономная некоммерческая организация "Национальный балет "Кострома"</t>
  </si>
  <si>
    <t>г. Кострома ул. Симановского д.70</t>
  </si>
  <si>
    <t>1034408612072</t>
  </si>
  <si>
    <t>Культурная, образовательная (осуществление концертно-гастрольной работы, организация и проведение семинаров, спектаклей, производство декораций,костюмов и др.), предпринимательская деятельность (производство сувенирной продукции, рекламные услуги, приобретение ценных бумаг и прочее)</t>
  </si>
  <si>
    <t>финансовая</t>
  </si>
  <si>
    <t>01.01.2014-31.12.2014</t>
  </si>
  <si>
    <t>отчет представлен</t>
  </si>
  <si>
    <t>Некоммерческое партнерство "Школа и компания современного танца "Диалог Данс"</t>
  </si>
  <si>
    <t>г. Кострома  ул. Ерохова 3а</t>
  </si>
  <si>
    <t>1034408633159</t>
  </si>
  <si>
    <t>Обучение молодежи хореографии, организация и проведение концертов, перфомансов, конкурсов, фестивалей, подготовка квалифицированных кадров по современному танцу, разработка ивыпуск соответствующих учебно-методических пособий,пропаганда и реклама через средства массовой информации, проведение научно-правтических семинаров предпринимательская деятельность</t>
  </si>
  <si>
    <t>01.01.2015-31.12.2015</t>
  </si>
  <si>
    <t>01.01.2016-31.12.2016</t>
  </si>
  <si>
    <t>01.01.2017-31.12.2017</t>
  </si>
  <si>
    <t>Автономная некоммерческая организация "Национальный балет Кострома"</t>
  </si>
  <si>
    <t>г. Кострома, ул. Симановского, 70</t>
  </si>
  <si>
    <t>Культурная, образовательная (осуществление концертно-гастрольной работы, организация и проведение семинаров, спектаклей, производство декораций, костюмов и др.), предпринимательская деятельность (производство сувенирной продукции, рекламные услуги, приобретение ценных бумаг и прочее)</t>
  </si>
  <si>
    <t>01.01.2018-31.12.2018</t>
  </si>
  <si>
    <t>7</t>
  </si>
  <si>
    <t>156002, Костромская область, г.Кострома, ул.Симановского, д.70</t>
  </si>
  <si>
    <t>Культурная, образовательная (осуществление концертно-гастрльной работы, организация и проведение семинаров, спектаклей,поизводство декораций, костюмов и др.), предпринимательская деятельность ( производство сувенирной продукции, рекламные услуги, приобретение ценных бумаг и прочее)</t>
  </si>
  <si>
    <t>01.01.2019-31.03.2019</t>
  </si>
  <si>
    <t>8</t>
  </si>
  <si>
    <t>156002, г.Кострома, ул.Симановского, д.70</t>
  </si>
  <si>
    <t>Культурная, образовательная (осуществление концертно-гастрольной работы, организация и проведение семинаров, спектаклей, производство декораций, костюмов и др.), предпринимательская деятельность (производство сувенирной продукции, рекламные услуги, приобретение ценнызх бумаг и прочее)</t>
  </si>
  <si>
    <t>Субсидия из областного бюджета</t>
  </si>
  <si>
    <t>01.04.2019-30.06.2019</t>
  </si>
  <si>
    <t>нарушений нет</t>
  </si>
  <si>
    <t>9</t>
  </si>
  <si>
    <t>01.07.2019-30.09.2019</t>
  </si>
  <si>
    <t>10</t>
  </si>
  <si>
    <t>01.10.2019-31.12.2019</t>
  </si>
  <si>
    <t>11</t>
  </si>
  <si>
    <t>01.01.2020-31.03.2020</t>
  </si>
  <si>
    <t>12</t>
  </si>
  <si>
    <t>01.04.2020-30.06.2020</t>
  </si>
  <si>
    <t>13</t>
  </si>
  <si>
    <t>01.07.2020-30.09.2020</t>
  </si>
  <si>
    <t>14</t>
  </si>
  <si>
    <t>156002, г.Кострома, ул.Симановского, д.71</t>
  </si>
  <si>
    <t>01.10.2020-31.12.2020</t>
  </si>
  <si>
    <t>15</t>
  </si>
  <si>
    <t>Культурная, образовательная (осуществление концертно-гастрольной работы, создание спектаклей, организация и проведение семинаров, производство декораций, костюмов и др.), предпринимательская деятельность (издание книг, брошюр, рекламных буклетов и прочее)</t>
  </si>
  <si>
    <t>01.01.2021-31.03.2021</t>
  </si>
  <si>
    <t>Нарушений нет</t>
  </si>
  <si>
    <t>16</t>
  </si>
  <si>
    <t>01.04.2021-30.06.2021</t>
  </si>
  <si>
    <t>17</t>
  </si>
  <si>
    <t>01.07.2021-30.09.2021</t>
  </si>
  <si>
    <t>18</t>
  </si>
  <si>
    <t>01.10.2021 -31.12.2021</t>
  </si>
  <si>
    <t>19</t>
  </si>
  <si>
    <t>01.01.2022-31.03.2022</t>
  </si>
  <si>
    <t>не имеется</t>
  </si>
  <si>
    <t>01.04.2022-30.06.2022</t>
  </si>
  <si>
    <t>01.07.2022-30.09.2022</t>
  </si>
  <si>
    <t>Департамент образования и науки Костромской области</t>
  </si>
  <si>
    <t>"НОУ частная гимназия святой равноапостольной княгини Ольги г.Костромы"</t>
  </si>
  <si>
    <t>156025, г. Кострома, ул. Козуева, 104-а</t>
  </si>
  <si>
    <t>1024400533827</t>
  </si>
  <si>
    <t>начальное общее образование,основное общее, среднее (полное) общее образование, среднее (полное) общее образование</t>
  </si>
  <si>
    <t>субсидии на возмещение затрат, связанных с оказанием услуг в сфере образования и воспитания детей</t>
  </si>
  <si>
    <t>01.04.2014-31.12.2014</t>
  </si>
  <si>
    <t>отчет сдан вовремя</t>
  </si>
  <si>
    <t>25.04.2014-31.12.2014</t>
  </si>
  <si>
    <t>НОУ Христианская гимназия "Свет миру"</t>
  </si>
  <si>
    <t>156003, г. Кострома, ул. Водяная, д.24</t>
  </si>
  <si>
    <t>1024400520022</t>
  </si>
  <si>
    <t>30.04.2014-31.12.2014</t>
  </si>
  <si>
    <t>НДОУ "Детский сад №82 ОАО "РЖД"</t>
  </si>
  <si>
    <t>157006, г. Буй, ул. Ленинских Событий, д.54а</t>
  </si>
  <si>
    <t>1044425960798</t>
  </si>
  <si>
    <t>дошкольное и начальное общее образование</t>
  </si>
  <si>
    <t>09.06.2014-31.12.2014</t>
  </si>
  <si>
    <t>НДОУ частный детский сад "ФЭСТ"</t>
  </si>
  <si>
    <t>156000, г. Кострома, ул.Шагова, д.15</t>
  </si>
  <si>
    <t>1034408627241</t>
  </si>
  <si>
    <t>27.06.2014-31.12.2014</t>
  </si>
  <si>
    <t>НОУ СПО "Костромской технологический техникум ОАО "Костромакоопцентр"</t>
  </si>
  <si>
    <t>156005, г. Кострома, ул. Лагерная, д.17</t>
  </si>
  <si>
    <t>1034408617913</t>
  </si>
  <si>
    <t>Обучение в образовательных учреждениях среднего профессионального образования</t>
  </si>
  <si>
    <t>субсидии на возмещение затрат, связанных с оказанием услуг по реализации образовательных программ среднего проф. образования</t>
  </si>
  <si>
    <t>24.11.2014-31.12.2014</t>
  </si>
  <si>
    <t>субсидии на возмещение затрат, связанных с оказанием услуг по организации питания обучающихся ЧОУ</t>
  </si>
  <si>
    <t>06.03.2015-31.12.2015</t>
  </si>
  <si>
    <t>17.03.2015-31.12.2015</t>
  </si>
  <si>
    <t>04.04.2015-31.12.2015</t>
  </si>
  <si>
    <t>10.04.2015-31.12.2015</t>
  </si>
  <si>
    <t>27.04.2015-31.12.2015</t>
  </si>
  <si>
    <t>НДОУ "Детская академия"</t>
  </si>
  <si>
    <t>156016, г.Кострома, м/р-н Давыдовский-3, д.36</t>
  </si>
  <si>
    <t>11444400000161</t>
  </si>
  <si>
    <t>29.06.2015-31.12.2015</t>
  </si>
  <si>
    <t>04.06.2015-31.12.2015</t>
  </si>
  <si>
    <t>17.02.2016-31.12.2016</t>
  </si>
  <si>
    <t>26.02.2016-31.12.2016</t>
  </si>
  <si>
    <t>29.02.2016-31.12.2016</t>
  </si>
  <si>
    <t>04.03.2016-31.12.2016</t>
  </si>
  <si>
    <t>25.03.2016-31.12.2016</t>
  </si>
  <si>
    <t>04.05.2016-31.12.2016</t>
  </si>
  <si>
    <t>ЧОУ "Гимназия святой равноапостольной княгини Ольги г.Костромы"</t>
  </si>
  <si>
    <t>85.14-образование среднее общее, 85.41-образование дополнительное детей и взрослых, 85.11-дошкольное образование, 85.12-образование начальное общее</t>
  </si>
  <si>
    <t>27.04.2017-31.12.2017</t>
  </si>
  <si>
    <t>ЧДОУ детский сад "ФЭСТ"</t>
  </si>
  <si>
    <t>85-11 - образование дошкольное</t>
  </si>
  <si>
    <t>28.04.2017-31.12.2017</t>
  </si>
  <si>
    <t>ЧДОУ "Детский сад №82 ОАО "Российские железные дороги"</t>
  </si>
  <si>
    <t>03.05.2017-31.12.2017</t>
  </si>
  <si>
    <t>ЧОУ "Христианская гимназия "Свет миру"</t>
  </si>
  <si>
    <t>85.41-образование дополнительное детей и взрослых, 85.14-образование среднее общее, 85.12 - образование начальное общее, 85.13 - образование основное общее</t>
  </si>
  <si>
    <t>04.05.2017 - 31.12.2017</t>
  </si>
  <si>
    <t>ЧУПО "Костромской технологический техникум"</t>
  </si>
  <si>
    <t>85.21- образование профессиональное среднее, 85.42 - образование профессиональное профессиональное,  85.41.9- образование дополнительное детей и взрослых прочее, не включенные в другие группировки</t>
  </si>
  <si>
    <t>04.05.2017-31.12.2017</t>
  </si>
  <si>
    <t>85.11-образование дошкольное, 85.41-образование дополнительное для детей и взрослых</t>
  </si>
  <si>
    <t>18.12.2017-31.12.2017</t>
  </si>
  <si>
    <t>18.12.2017-31.12.2018</t>
  </si>
  <si>
    <t>18.12.2017-31.12.2019</t>
  </si>
  <si>
    <t>18.12.2017-31.12.2020</t>
  </si>
  <si>
    <t>18.12.2017-31.12.2021</t>
  </si>
  <si>
    <t>18.12.2017-31.12.2022</t>
  </si>
  <si>
    <t>01.01.2018 - 31.12.2018</t>
  </si>
  <si>
    <t>12.04.2019-30.06.2019</t>
  </si>
  <si>
    <t>04.04.2019-30.06.2019</t>
  </si>
  <si>
    <t>19.04.2019-30.06.2019</t>
  </si>
  <si>
    <t>10.04.2019-30.06.2019</t>
  </si>
  <si>
    <t>17.04.2019-30.06.2019</t>
  </si>
  <si>
    <t>01.10.2020-25.12.2020</t>
  </si>
  <si>
    <t>01.10.2021-31.12.2021</t>
  </si>
  <si>
    <t>01.10.2021-31.12.2021 (за 3 и 4 квартал 2021г.)</t>
  </si>
  <si>
    <t>ЧОУ "Классическая гимназия святой равноапостольной княгини Ольги г.Костромы"</t>
  </si>
  <si>
    <t>1204400003720</t>
  </si>
  <si>
    <t xml:space="preserve">01.10.2021-31.12.2021 </t>
  </si>
  <si>
    <t>субсидии на возмещение затрат, связанных с реализацией образовательных программ дошкольного образования</t>
  </si>
  <si>
    <t>01.04.2022-31.06.2022</t>
  </si>
  <si>
    <t>ЧОУ "Классирческая гимназия святой равноапостольной княгини Ольги г.Костромы"</t>
  </si>
  <si>
    <t>Реестр социально ориентируемых некоммерческих организаций - получателей поддержки</t>
  </si>
  <si>
    <t>Комитет по физической культуре и спорту</t>
  </si>
  <si>
    <t>номер реестровой записи</t>
  </si>
  <si>
    <t>соглашение от 14.01.2014г. №02-2</t>
  </si>
  <si>
    <t>Негосударственное образовательное учреждение дополнительного образования  детей "Детско-юношеская спортивная школа п офутболу "Спартак" (НОУДОД ДЮСШ по футболу) "Спартак"</t>
  </si>
  <si>
    <t>156013, г.Кострома, мк-рн Давыдовский-3, д.19, оф.17</t>
  </si>
  <si>
    <t>Развитие детско-юношеского спорта (футбол)</t>
  </si>
  <si>
    <t xml:space="preserve">Субсидии за счет областного бюджета
</t>
  </si>
  <si>
    <t>2014 год</t>
  </si>
  <si>
    <t xml:space="preserve">отчет представлен, нарушений нет </t>
  </si>
  <si>
    <t xml:space="preserve">соглашение  от 19.11.2014г. </t>
  </si>
  <si>
    <t>Автономная некоммерческая организация Стрелково-спортивный клуб "Снайпер" (АНО ССК "Снайпер")</t>
  </si>
  <si>
    <t>156026, г.Кострома, ул. Волжская 2-я, д.25</t>
  </si>
  <si>
    <t>Развитие стрелкового спорта</t>
  </si>
  <si>
    <t xml:space="preserve">соглашение  от 12.01.2015г. </t>
  </si>
  <si>
    <t>Негосударственное образователь-ное учреждение дополнительного образования детей «Детско-юношеская футбольная школа 
«Динамо»
(НОУДОД ДЮФШ «Динамо»)</t>
  </si>
  <si>
    <t>156026
Г.Кострома
Ул.Волжская 2-я, д.25</t>
  </si>
  <si>
    <t>Осуществление физкультурно-спортивной образовательной и учебно-методической деятельности</t>
  </si>
  <si>
    <t>2015 год</t>
  </si>
  <si>
    <t>соглашение от 01.07.2015г.</t>
  </si>
  <si>
    <t>Негосударственное учреждение дополнительно-го образования  «Детско-юношеская спортивная школа по хоккею с шайбой «Планета»
(НУДО ДЮСШ по хоккею с шайбой «Планета»)</t>
  </si>
  <si>
    <t>157000
Костромская область,
г.Буй, 
ул.9 Января, 
дом 36-б</t>
  </si>
  <si>
    <t>Развитие детско-юношеского спорта (хоккей с мячом)</t>
  </si>
  <si>
    <t>соглашение  от 12.01.2015г.</t>
  </si>
  <si>
    <t>23.06.2016г.</t>
  </si>
  <si>
    <t>приказ комитета по физической культуре и спорту Костромской
Области №127
От 23.06.2016г.</t>
  </si>
  <si>
    <t>Негосударственное образователь-ное учреждение дополнительно-го образования детей «Детско-юношеская футбольная школа 
«Динамо»
(НОУДОД ДЮФШ «Динамо»)</t>
  </si>
  <si>
    <t>2016 год</t>
  </si>
  <si>
    <t>приказ комитета по физической культуре и спорту Костромской
Области  №127
От 23.06.2016г.</t>
  </si>
  <si>
    <t xml:space="preserve">приказ комитета по физической культуре и спорту Костромской
области  от 19.06.2017      № 123
</t>
  </si>
  <si>
    <t>2017 год</t>
  </si>
  <si>
    <t>Частное учреждение дополнительного образования «Детско-юношеская футбольная школа "Динамо"
«Динамо»
(ЧУДО ДЮФШ «Динамо»)</t>
  </si>
  <si>
    <t>Негосударственное учреждение дополнительного образования  «Детско-юношеская спортивная школа по хоккею с шайбой «Планета»
(НУДО ДЮСШ по хоккею с шайбой «Планета»)</t>
  </si>
  <si>
    <t xml:space="preserve">соглашение  от 11.10.2018г. </t>
  </si>
  <si>
    <t>Частное учреждение дополнительного образования «Детско-юношеская футбольная школа 
«Динамо»
(ЧУДО  ДЮФШ «Динамо»)</t>
  </si>
  <si>
    <t>156005,  г.Кострома, б-р Петрковский, д. 64, литер.Б, пом. 7</t>
  </si>
  <si>
    <t>Осуществление физкультурно-спортивной образовательной и учебно-методической деятельност</t>
  </si>
  <si>
    <t>Субсидии за счет областного бюджета</t>
  </si>
  <si>
    <t>2018 год</t>
  </si>
  <si>
    <t>Автономеая некоммерческая организация дополнительного образования  "Хоккейная школа "Искра"</t>
  </si>
  <si>
    <t>156000, г.Кострома, ул. Советская, 16 а</t>
  </si>
  <si>
    <t>Развитие детско-юношеского спорта (хоккей)</t>
  </si>
  <si>
    <t>отчет представлен, нарушений нет</t>
  </si>
  <si>
    <t xml:space="preserve">соглашение  от 12.10.2018г. </t>
  </si>
  <si>
    <t>соглашение  от 17.10.2018г.</t>
  </si>
  <si>
    <t>156013, г.Кострома, пр. Мира, 159</t>
  </si>
  <si>
    <t>Развитие детско-юношеского спорта</t>
  </si>
  <si>
    <t>соглашение  от 08.10.2018г.</t>
  </si>
  <si>
    <t xml:space="preserve">договор № 2 от 3.01.2019 г. </t>
  </si>
  <si>
    <t>РОО «Федерация хоккея с мячом Костромской области»</t>
  </si>
  <si>
    <t xml:space="preserve">157800, Костромская обл., Нерехтский район, г. Нерехта, Победы, 7 – 36 </t>
  </si>
  <si>
    <t>Развитие хоккея с мячом</t>
  </si>
  <si>
    <t>финансирование проведения спортивного мероприятия за счет областного бюджета</t>
  </si>
  <si>
    <t>2019 год</t>
  </si>
  <si>
    <t>договор № 3 от 11.01.2019 г.</t>
  </si>
  <si>
    <t>АНО КХГ «Виктория»</t>
  </si>
  <si>
    <t>156005, Кострома, Советская, 118-б</t>
  </si>
  <si>
    <t>Развитие вида спорта художественная гимнастика</t>
  </si>
  <si>
    <t>договор № 4 от 11.01.2019 г.</t>
  </si>
  <si>
    <t>КРОО «Федерация современного пятиборья»</t>
  </si>
  <si>
    <t>договор №5 от 14.01.2019 г.</t>
  </si>
  <si>
    <t>ОО «Федерация спортивной борьбы Костромской области»</t>
  </si>
  <si>
    <t>Развитие спортивной борьбы</t>
  </si>
  <si>
    <t xml:space="preserve">договор № 6 от 16.01.2019 г. </t>
  </si>
  <si>
    <t xml:space="preserve">договор № 7 от 16.01.2019 г. </t>
  </si>
  <si>
    <t>РОО «Федерация спортивной гимнастики Костромской области»</t>
  </si>
  <si>
    <t xml:space="preserve">156000, Кострома, Пятницкая, 30а – 4 </t>
  </si>
  <si>
    <t>Развитие художественной гимнастики</t>
  </si>
  <si>
    <t xml:space="preserve">договор №8
от  24.01.19г.
</t>
  </si>
  <si>
    <t>КРОО ОООИ «ВОС»</t>
  </si>
  <si>
    <t xml:space="preserve"> 156007, Кострома, Ленина, 100 «А»</t>
  </si>
  <si>
    <t>Развитие спорта слепых</t>
  </si>
  <si>
    <t xml:space="preserve">договор №9 
от 24.01.19г.
</t>
  </si>
  <si>
    <t>КРОО «Федерация фехтования»</t>
  </si>
  <si>
    <t xml:space="preserve"> 156013, Кострома. Пр. Мира, 159</t>
  </si>
  <si>
    <t>Развитие фехтования в Костромской области</t>
  </si>
  <si>
    <t xml:space="preserve">договор №9а 
от 25.01.19г.
</t>
  </si>
  <si>
    <t>СОО «Федерация фигурного катания на коньках Костромской области»</t>
  </si>
  <si>
    <t xml:space="preserve">156016, мн. Давыдовский-3, 20-139 </t>
  </si>
  <si>
    <t>Развитие фигурного катания на коньках в Костромской области</t>
  </si>
  <si>
    <t xml:space="preserve">договор №10 
от 30.01.19г.
</t>
  </si>
  <si>
    <t>КРОО «Федерация спортивной акробатики Костромской области»</t>
  </si>
  <si>
    <t>Развитие спортивной акробатики Костромской области</t>
  </si>
  <si>
    <t xml:space="preserve">договор №11 
от 01.02.19г.
</t>
  </si>
  <si>
    <t>РСОО «Костромская федерация тхэквондо ИТФ»</t>
  </si>
  <si>
    <t xml:space="preserve">156000, Кострома, Ленина, 96
</t>
  </si>
  <si>
    <t>Развитие тхэквандо Костромской области</t>
  </si>
  <si>
    <t xml:space="preserve">договор №12 
от 13.02.19г.
</t>
  </si>
  <si>
    <t>ОО «Федерация легкой атлетики Костромской области»</t>
  </si>
  <si>
    <t xml:space="preserve">156000, Кострома, Комсомольская, 36.1
</t>
  </si>
  <si>
    <t>Развитие легкой атлетики Костромской области</t>
  </si>
  <si>
    <t xml:space="preserve">договор №13 
от 04.02.19г.
</t>
  </si>
  <si>
    <t>СОО «Костромская региональная федерация бадминтона»</t>
  </si>
  <si>
    <t xml:space="preserve">156002, Кострома, Голубкова, 12 а, ком 36-37
</t>
  </si>
  <si>
    <t>Развитие бадминтона в Костромской области</t>
  </si>
  <si>
    <t xml:space="preserve">договор №13а от 11.02.19г.
</t>
  </si>
  <si>
    <t xml:space="preserve">156016, Кострома, Индустриальная,
 6 – 16 
</t>
  </si>
  <si>
    <t xml:space="preserve">договор №14 
от 11.02.19г.
</t>
  </si>
  <si>
    <t>КООО «Федерация плавания»</t>
  </si>
  <si>
    <t xml:space="preserve">156011, Кострома, Магистральная, 8
</t>
  </si>
  <si>
    <t>Развитие плавания в Костромской области</t>
  </si>
  <si>
    <t xml:space="preserve">договор №15 
от 18.02.19г.
</t>
  </si>
  <si>
    <t xml:space="preserve">договор №16 
от 18.02.19г
</t>
  </si>
  <si>
    <t xml:space="preserve">156007, Кострома, Ленина, 100 «А»
</t>
  </si>
  <si>
    <t>Развитие спорта слепых в Костромской области</t>
  </si>
  <si>
    <t xml:space="preserve">договор №17 
от 20.02.19г.
</t>
  </si>
  <si>
    <t>РОО «Федерация шахмат Костромской области»</t>
  </si>
  <si>
    <t xml:space="preserve">156000, Кострома, Советская, 55-а
</t>
  </si>
  <si>
    <t>Развитие шахмат в Костромской области</t>
  </si>
  <si>
    <t xml:space="preserve">договор №18 
от 22.02.19г.
</t>
  </si>
  <si>
    <t xml:space="preserve">договор №19 
от 22.02.19г.
</t>
  </si>
  <si>
    <t>РОО «Федерация спортивной гимнастики»</t>
  </si>
  <si>
    <t xml:space="preserve">156000, Кострома, Пятницкая, 30а – 4 
</t>
  </si>
  <si>
    <t>Развитие спортивной гимнастики в Костромской области</t>
  </si>
  <si>
    <t xml:space="preserve">договор №20 
от 01.03.19г.
</t>
  </si>
  <si>
    <t xml:space="preserve">договор №21 
от  01.03.19г.
</t>
  </si>
  <si>
    <t xml:space="preserve">договор №22 
от 06.03.19г.
</t>
  </si>
  <si>
    <t>Развитие сплавания в Костромской области</t>
  </si>
  <si>
    <t xml:space="preserve">договор №23 
от 06.03.19г.
</t>
  </si>
  <si>
    <t xml:space="preserve">договор №24 
от 13.03.19г.
</t>
  </si>
  <si>
    <t>АНО ДЮСК «Биатлон 44»</t>
  </si>
  <si>
    <t>156016, Костромская область, г Кострома, мкр Давыдовский-3, д 22</t>
  </si>
  <si>
    <t>Развитие биатлона в Костромской области</t>
  </si>
  <si>
    <t xml:space="preserve">договор №26 
от 19.03.19г.
</t>
  </si>
  <si>
    <t xml:space="preserve">156013, Кострома, пр. Мира, 159
</t>
  </si>
  <si>
    <t xml:space="preserve">договор №27 
от 12.03.19г.
</t>
  </si>
  <si>
    <t>Развитие фигурного катания в Костромской области</t>
  </si>
  <si>
    <t xml:space="preserve">договор№28 
от 19.03.19г.
</t>
  </si>
  <si>
    <t xml:space="preserve">156005, Кострома, Советская, 118-б
</t>
  </si>
  <si>
    <t>Развитие спортивной акробатики в Костромской области</t>
  </si>
  <si>
    <t>договор №25 от 18.03.19 г.</t>
  </si>
  <si>
    <t>156002, Кострома, Голубкова, 12 а, ком 36-37</t>
  </si>
  <si>
    <t>договор №29от 28.03.19 г.</t>
  </si>
  <si>
    <t>1144400000062</t>
  </si>
  <si>
    <t xml:space="preserve">Развитие спортивной гимнастики в Костромской области </t>
  </si>
  <si>
    <t>договор №30 от 28.03.19 г.</t>
  </si>
  <si>
    <t>договор №31от 03.04.19 г.</t>
  </si>
  <si>
    <t xml:space="preserve">156011, Кострома, Магистральная, 8
</t>
  </si>
  <si>
    <t>1064400004085</t>
  </si>
  <si>
    <t>договор №32от 04.04.19 г.</t>
  </si>
  <si>
    <t>156007, Кострома, Ленина, 100 «А»</t>
  </si>
  <si>
    <t>1024400004012</t>
  </si>
  <si>
    <t>договор №33от 04.04.19 г.</t>
  </si>
  <si>
    <t>договор №34 от 04.04.19 г.</t>
  </si>
  <si>
    <t>156000, Кострома, Советская, 55-а</t>
  </si>
  <si>
    <t>1054400003900</t>
  </si>
  <si>
    <t>договор №35 от 05.04.19 г.</t>
  </si>
  <si>
    <t>договор №35а от 05.04.19 г.</t>
  </si>
  <si>
    <t xml:space="preserve">156013, Кострома, пр. Мира, 159
</t>
  </si>
  <si>
    <t>1104400000077</t>
  </si>
  <si>
    <t>договор №36 от 05.04.19 г.</t>
  </si>
  <si>
    <t>1064400003931</t>
  </si>
  <si>
    <t>договор №37 от 12.04.19 г.</t>
  </si>
  <si>
    <t>договор №38 от 13.04.19 г.</t>
  </si>
  <si>
    <t>ОО «Федерация баскетбола Костромской области»</t>
  </si>
  <si>
    <t xml:space="preserve">156026, Кострома, ул. Гагарина, д. 2Г </t>
  </si>
  <si>
    <t>1174400000268</t>
  </si>
  <si>
    <t>Развитие баскетбола в Костромской области</t>
  </si>
  <si>
    <t>договор №39 от 16.04.19 г.</t>
  </si>
  <si>
    <t>КРОООО «Федерация рукопашного боя»</t>
  </si>
  <si>
    <t>156019, Кострома, Индустриальная, 53</t>
  </si>
  <si>
    <t>1054400004450</t>
  </si>
  <si>
    <t>Развитие рукопашного боя в Костромской области</t>
  </si>
  <si>
    <t>договор №40 от 29.04.19 г.</t>
  </si>
  <si>
    <t>156013, Кострома. Пр. Мира, 159</t>
  </si>
  <si>
    <t xml:space="preserve">1022300000634 </t>
  </si>
  <si>
    <t xml:space="preserve">договор №40а от 29.04.19 г. </t>
  </si>
  <si>
    <t>договор №41 от 29.04.19 г.</t>
  </si>
  <si>
    <t>КООО «Федерация пэйнтбола»</t>
  </si>
  <si>
    <t>156013, Кострома, пр. Мира, 159</t>
  </si>
  <si>
    <t>1034400001426</t>
  </si>
  <si>
    <t>Развитие пэйнтбола в Костромской области</t>
  </si>
  <si>
    <t>договор №42 от 08.02.19 г.</t>
  </si>
  <si>
    <t>КОООФСОО «Федерация кудо России»</t>
  </si>
  <si>
    <t xml:space="preserve">156026, Кострома, Волжская, 18 – 20 </t>
  </si>
  <si>
    <t>1024400002164</t>
  </si>
  <si>
    <t>Развитие вида спорта кудо на территории Костромской области</t>
  </si>
  <si>
    <t>договор №43 от 30.04.19 г.</t>
  </si>
  <si>
    <t>ОО «Федерация футбола Костромской области»</t>
  </si>
  <si>
    <t xml:space="preserve">156011,Кострома, 
1-й Пантусовский пр., 19 «А»
</t>
  </si>
  <si>
    <t>1054400006836</t>
  </si>
  <si>
    <t>Развитие детского футбола на территории Костромской области</t>
  </si>
  <si>
    <t xml:space="preserve">договор №44 от 30.04.19 г. </t>
  </si>
  <si>
    <t xml:space="preserve">договор №45 от  12.04.19 г. </t>
  </si>
  <si>
    <t xml:space="preserve">договор №45а от 06.05.19 г. </t>
  </si>
  <si>
    <t xml:space="preserve">договор №46 от 07.05.19 г. </t>
  </si>
  <si>
    <t>КОО ООБО ПИ с УО «Специальная Олимпиада России»</t>
  </si>
  <si>
    <t>156019, Костромская область, город Кострома, Кинешемское шоссе, 39</t>
  </si>
  <si>
    <t>1034400000788</t>
  </si>
  <si>
    <t>Развитие вида спорта лиц с интеллектуальными нарушениями в развитиии</t>
  </si>
  <si>
    <t xml:space="preserve">договор №47 от 08.05.19 г. </t>
  </si>
  <si>
    <t xml:space="preserve">договор №48 от 14.05.19 г. </t>
  </si>
  <si>
    <t xml:space="preserve">договор №49 от 14.05.19 г. </t>
  </si>
  <si>
    <t xml:space="preserve">договор №50 от 17.05.19 г. </t>
  </si>
  <si>
    <t>156011, Кострома, Магистральная, 8</t>
  </si>
  <si>
    <t xml:space="preserve">договор №51 от 01.04.19 г. </t>
  </si>
  <si>
    <t xml:space="preserve"> СОО «Федерация фигурного катания на коньках Костромской области»</t>
  </si>
  <si>
    <t>156016, Кострома, Индустриальная,
6 – 16</t>
  </si>
  <si>
    <t>1114400000307</t>
  </si>
  <si>
    <t xml:space="preserve">договор №52от 07.05.19 г. </t>
  </si>
  <si>
    <t xml:space="preserve">договор №53 от 21.05.19 г. </t>
  </si>
  <si>
    <t xml:space="preserve">договор №54от 21.05.19 г. </t>
  </si>
  <si>
    <t>договор №55 от 28.05.19 г.</t>
  </si>
  <si>
    <t xml:space="preserve">договор №56от 24.05.19 г. </t>
  </si>
  <si>
    <t xml:space="preserve">ОО «Костромская областная федерация тхэквондо» </t>
  </si>
  <si>
    <t>156000, Кострома, 2 Волжская, 3</t>
  </si>
  <si>
    <t>1184400000322</t>
  </si>
  <si>
    <t>Развитие вида спорта</t>
  </si>
  <si>
    <t xml:space="preserve">договор №57от 03.06.19 г. </t>
  </si>
  <si>
    <t>договор №57а от 25.06.19 г.</t>
  </si>
  <si>
    <t>договор № 62 от 21.06.2019 г.</t>
  </si>
  <si>
    <t>договор № 62 а от 24.06.2019 г.</t>
  </si>
  <si>
    <t>договор № 63 от 28.06.2019 г.</t>
  </si>
  <si>
    <t>договор № 58от 01.07.2019 г.</t>
  </si>
  <si>
    <t>договор № 59 от 03.07.2019 г.</t>
  </si>
  <si>
    <t>договор № 60 от 03.07.2019 г.</t>
  </si>
  <si>
    <t>договор № 61 от 08.07.2019 г.</t>
  </si>
  <si>
    <t>договор № 64 от 31.07.2019 г.</t>
  </si>
  <si>
    <t>договор № 65 от 31.07.2019 г.</t>
  </si>
  <si>
    <t>договор № 66 от 14.08.2019 г.</t>
  </si>
  <si>
    <t>КООО "Федерация самбо"</t>
  </si>
  <si>
    <t>156002, Кострома, Депутатская, 49</t>
  </si>
  <si>
    <t xml:space="preserve"> 1044400000479</t>
  </si>
  <si>
    <t>Развитие вида спорта самбо на территории Костромской области</t>
  </si>
  <si>
    <t xml:space="preserve">договор № 67 от 14.08.2019 г. </t>
  </si>
  <si>
    <t>договор № 68 от 14.08.2019 г.</t>
  </si>
  <si>
    <t>договор № 69 от 23.08.2019</t>
  </si>
  <si>
    <t xml:space="preserve">договор № 70
от 30.08.2019г.
</t>
  </si>
  <si>
    <t>1044400001238</t>
  </si>
  <si>
    <t>договор № 73 от 06.09.2019</t>
  </si>
  <si>
    <t xml:space="preserve">КООО «Танцевально-спортивный клуб «Бал» </t>
  </si>
  <si>
    <t>156029, Костромская область, город Кострома, улица 8 Марта, 80</t>
  </si>
  <si>
    <t>11234412011123</t>
  </si>
  <si>
    <t>Развитие танцевального спорта</t>
  </si>
  <si>
    <t>договор № 75 от 12.09.2019 г.</t>
  </si>
  <si>
    <t xml:space="preserve">договор № 76 от 19.09.2019 г. </t>
  </si>
  <si>
    <t>договор № 57а от 25.06.2019 г.</t>
  </si>
  <si>
    <t>договор № 77 от 02.10.2019 г.</t>
  </si>
  <si>
    <t>договор № 78от 02.10.2019 г.</t>
  </si>
  <si>
    <t>договор № 79от 08.10.2019 г.</t>
  </si>
  <si>
    <t>договор № 80 от 09.10.2019 г.</t>
  </si>
  <si>
    <t>АНО "Центральный спортивный клуб Кострома"</t>
  </si>
  <si>
    <t xml:space="preserve"> 156000, Костромская область, г. Кострома, ул. Комсомольская, дом 36.11</t>
  </si>
  <si>
    <t>1154400010060</t>
  </si>
  <si>
    <t>Развитие видов спорта в Костромской области</t>
  </si>
  <si>
    <t>договор № 81 от 16.10.2019 г.</t>
  </si>
  <si>
    <t>1084400000233</t>
  </si>
  <si>
    <t>договор № 82 от 16.10.2019 г.</t>
  </si>
  <si>
    <t>договор № 83 от 17.10.2019 г.</t>
  </si>
  <si>
    <t>договор № 83а от 21.10.2019 г.</t>
  </si>
  <si>
    <t>156026, Кострома, ул. Гагарина, д. 2Г</t>
  </si>
  <si>
    <t>договор № 84 от 22.10.2019 г.</t>
  </si>
  <si>
    <t xml:space="preserve"> 1024400004012</t>
  </si>
  <si>
    <t xml:space="preserve">договор № 85 от 29.10.2019 г. </t>
  </si>
  <si>
    <t>156000, Кострома, Ленина, 96</t>
  </si>
  <si>
    <t>договор № 86 от 29.10.2019 г.</t>
  </si>
  <si>
    <t>договор№ 87 от 05.11.2019 г.</t>
  </si>
  <si>
    <t>КООО "Федерация тяжелой атлетики"</t>
  </si>
  <si>
    <t>156000, г. Кострома, ул. Пятницкая, д. 14, пом. 2</t>
  </si>
  <si>
    <t>1154400010104</t>
  </si>
  <si>
    <t>Развитие тяжелой атлетики в Костромской области</t>
  </si>
  <si>
    <t xml:space="preserve">договор № 88 от 06.11.2019 г.
</t>
  </si>
  <si>
    <t xml:space="preserve">156007, Кострома, Ленина, 100 «А»
</t>
  </si>
  <si>
    <t>договор № 89 от 06.11.2019</t>
  </si>
  <si>
    <t>АНО ССК "Снайпер"</t>
  </si>
  <si>
    <t>1094400000144</t>
  </si>
  <si>
    <t>договор № 90 13.11.2019 г.</t>
  </si>
  <si>
    <t xml:space="preserve">договор № 90а от 18.11.2019 г. </t>
  </si>
  <si>
    <t xml:space="preserve">договор № 91 от 26.11.2019 г. </t>
  </si>
  <si>
    <t>1022300000634</t>
  </si>
  <si>
    <t xml:space="preserve">договор № 92 от 26.11.2019 г. </t>
  </si>
  <si>
    <t xml:space="preserve">договор № 93 от 27.11.2019 г. </t>
  </si>
  <si>
    <t xml:space="preserve">договор № 95 от 03.12.2019 г. </t>
  </si>
  <si>
    <t xml:space="preserve">договор № 99 от 13.12.2019 г. </t>
  </si>
  <si>
    <t>1154400010335</t>
  </si>
  <si>
    <t xml:space="preserve">соглашение  от 25.10.2019 г. </t>
  </si>
  <si>
    <t>НОУДОД ДЮФШ «Динамо»</t>
  </si>
  <si>
    <t>156026,
г.Кострома,
ул.Волжская 2-я, д.25</t>
  </si>
  <si>
    <t>1104400000209</t>
  </si>
  <si>
    <t xml:space="preserve">соглашение  от 05.11.2019 г. </t>
  </si>
  <si>
    <t>НУДО ДЮСШ по хоккею с шайбой «Планета»</t>
  </si>
  <si>
    <t>1144400000084</t>
  </si>
  <si>
    <t xml:space="preserve">соглашение  от 31.10.2019 г. </t>
  </si>
  <si>
    <t xml:space="preserve">соглашение  от 12.11.2019 г. </t>
  </si>
  <si>
    <t>АНО ДО "Хоккейная школа "Искра"</t>
  </si>
  <si>
    <t>1174400000389</t>
  </si>
  <si>
    <t>договор № 1 от 14.01.2020 г.</t>
  </si>
  <si>
    <t xml:space="preserve"> </t>
  </si>
  <si>
    <t>2020 год</t>
  </si>
  <si>
    <t>договор № 2 от 21.01.2020 г.</t>
  </si>
  <si>
    <t>договор № 3 от 23.01.20 20 г.</t>
  </si>
  <si>
    <t xml:space="preserve"> 156005, Кострома, Советская, 118-б</t>
  </si>
  <si>
    <t>1124400000670</t>
  </si>
  <si>
    <t>договор № 4 от 23.01.2020 г.</t>
  </si>
  <si>
    <t>договор № 5а  от 24.01.2020 г.</t>
  </si>
  <si>
    <t xml:space="preserve"> 156011,Кострома, 
1-й Пантусовский пр., 19 «А»</t>
  </si>
  <si>
    <t>Развитие футбола в Костромской области</t>
  </si>
  <si>
    <t>договор № 6 от 24.01.2020 г.</t>
  </si>
  <si>
    <t>Развитие вида спорта фигурное катание на территории Костромской области</t>
  </si>
  <si>
    <t>договор от № 7 28.01.2020 г.</t>
  </si>
  <si>
    <t>договор № 8 от 31.01.2020 г.</t>
  </si>
  <si>
    <t>Развитие вида спорта шахматы на территории Костромской области</t>
  </si>
  <si>
    <t>договор № 9 от 05.02.2020 г.</t>
  </si>
  <si>
    <t>договор № 10 от 10.02.2020 г.</t>
  </si>
  <si>
    <t>Развитие вида спорта хоккей с мячом на территории Костромской области</t>
  </si>
  <si>
    <t>договор № 10а от 11.02.2020 г.</t>
  </si>
  <si>
    <t>Развитие вида спорта плавание на территории Костромской области</t>
  </si>
  <si>
    <t xml:space="preserve">договор № 11 от 11.02.2020 </t>
  </si>
  <si>
    <t>договор № 12 от  13.02.2020 г.</t>
  </si>
  <si>
    <t>Развитие спортивной гимнастики на территории Костромской области</t>
  </si>
  <si>
    <t xml:space="preserve">договор № 13 от 13.02.2020 г.
</t>
  </si>
  <si>
    <t>156011,Кострома, 
1-й Пантусовский пр., 19 «А»</t>
  </si>
  <si>
    <t>договор № 14 от 20.02.2020 г.</t>
  </si>
  <si>
    <t>договор № 15 от 21.02.2020 г.</t>
  </si>
  <si>
    <t>договор № 16 от 25.02.2020 г.</t>
  </si>
  <si>
    <t>Развитие вида спорта тяжелая атлетика в Костромской области</t>
  </si>
  <si>
    <t>договор № 18 от 26.02.2020 г.</t>
  </si>
  <si>
    <t>договор № 19 от 26.02.2020 г.</t>
  </si>
  <si>
    <t>Развитие стрелкового вида спорта</t>
  </si>
  <si>
    <t>договор № 20 от 27.02.2020 г.</t>
  </si>
  <si>
    <t>договор № 20а от 27.02.2020 г.</t>
  </si>
  <si>
    <t>договор № 21 от 27.02.2020 г.</t>
  </si>
  <si>
    <t>договор № 22 от 27.02.2020 г.</t>
  </si>
  <si>
    <t>договор № 28 от 28.02.2020 г.</t>
  </si>
  <si>
    <t>договор № 23а от 28.02.2020 г.</t>
  </si>
  <si>
    <t>договор № 24 от 02.03.2020 г.</t>
  </si>
  <si>
    <t>Развитие вида спорта баскетбол на территории Костромской области</t>
  </si>
  <si>
    <t>договор № 25а от 04.03.2020 г</t>
  </si>
  <si>
    <t>Развитие вида спорта бадминтон на территории Костромской области</t>
  </si>
  <si>
    <t>договор № 26  04.03.2020 г.</t>
  </si>
  <si>
    <t>договор № 27 от 04.03.2020 г.</t>
  </si>
  <si>
    <t>договор № 28  от 10.03.2020 г.</t>
  </si>
  <si>
    <t>Договор № 29 от 17.06.2020</t>
  </si>
  <si>
    <t>Развитие вида спорта- бадминтон на территории Костромской области</t>
  </si>
  <si>
    <t>Финансирование организации и проведения официального спортивного мероприятия за счет областного бюджета</t>
  </si>
  <si>
    <t>III квартал 2020 года</t>
  </si>
  <si>
    <t>Отчет представлен, нарушения отсутствуют</t>
  </si>
  <si>
    <t>Договор № 30 от 02.07.2020</t>
  </si>
  <si>
    <t>Развитие вида спорта-футбол  на территории Костромской области</t>
  </si>
  <si>
    <t>Договор № 30а от 20.07.2020</t>
  </si>
  <si>
    <t>Договор № 31 от 28.07.2020</t>
  </si>
  <si>
    <t>Развитие вида спорта-шахматы  на территории Костромской области</t>
  </si>
  <si>
    <t>Договор № 32 от 28.07.2020</t>
  </si>
  <si>
    <t>Развитие вида спорта-бадминтон  на территории Костромской области</t>
  </si>
  <si>
    <t>Договор № 34 от 20.08.2020</t>
  </si>
  <si>
    <t>Договор № 35 от 07.09.2020</t>
  </si>
  <si>
    <t>Развитие вида спорта-современное пятиборье  на территории Костромской области</t>
  </si>
  <si>
    <t>Договор № 36 от 11.09.2020</t>
  </si>
  <si>
    <t>Развитие адаптивных видов спорта  на территории Костромской области</t>
  </si>
  <si>
    <t>Договор № 37 от 11.09.2020</t>
  </si>
  <si>
    <t>Договор № 38 от 15.09.2020</t>
  </si>
  <si>
    <t>Развитие вида спорта-баскетбол  на территории Костромской области</t>
  </si>
  <si>
    <t>Договор № 39 от 15.09.2020</t>
  </si>
  <si>
    <t>Развитие вида спорта-спорт слепых  на территории Костромской области</t>
  </si>
  <si>
    <t>Договор № 40 от 15.09.2020</t>
  </si>
  <si>
    <t>Договор № 41 от 18.09.2020</t>
  </si>
  <si>
    <t>Договор № 42 от 18.09.2020</t>
  </si>
  <si>
    <t>Договор № 43 от 18.09.2020</t>
  </si>
  <si>
    <t>Развитие вида спорта-художественная гимнастика  на территории Костромской области</t>
  </si>
  <si>
    <t>Договор № 44 от 23.09.2020</t>
  </si>
  <si>
    <t>АНО ССК «Снайпер»</t>
  </si>
  <si>
    <t>Развитие вида спорта-пулевая стрельба  на территории Костромской области</t>
  </si>
  <si>
    <t>Договор № 45 от 23.09.2020</t>
  </si>
  <si>
    <t xml:space="preserve">
1064400004085
</t>
  </si>
  <si>
    <t xml:space="preserve">4401068684
</t>
  </si>
  <si>
    <t>финансирование участия на официальном спортивном мероприятии за счет областного бюджета</t>
  </si>
  <si>
    <t>IV квартал 2020 год</t>
  </si>
  <si>
    <t>Договор № 46 от 30.09.2020</t>
  </si>
  <si>
    <t>Договор № 47 от 01.10.2020</t>
  </si>
  <si>
    <t xml:space="preserve">Договор № 47а от 02.10.2020 </t>
  </si>
  <si>
    <t xml:space="preserve">
1024400004012
</t>
  </si>
  <si>
    <t xml:space="preserve">4442006398
</t>
  </si>
  <si>
    <t>Договор № 48 от 08.10.2020</t>
  </si>
  <si>
    <t>Договор № 49 от 09.10.2020</t>
  </si>
  <si>
    <t>Договор № 50 от 12.10.2020</t>
  </si>
  <si>
    <t xml:space="preserve">4401034300
</t>
  </si>
  <si>
    <t>Договор №51 от 16.10.2020</t>
  </si>
  <si>
    <t xml:space="preserve">
1144400000062
</t>
  </si>
  <si>
    <t xml:space="preserve">4401116218
</t>
  </si>
  <si>
    <t>Развитие вида спорта спортивная гимнастика на территории Костромской области</t>
  </si>
  <si>
    <t>Договор №52 от 20.10.2020</t>
  </si>
  <si>
    <t>Развитие вида спорта тхэквондо ВТФ на территории Костромской области</t>
  </si>
  <si>
    <t>Договор № 52а от 23.10.2020</t>
  </si>
  <si>
    <t>29.10.2020.</t>
  </si>
  <si>
    <t>Договор № 53 от 29.10.2020</t>
  </si>
  <si>
    <t>156011 г.Кострома ул. Китицинская 4-7</t>
  </si>
  <si>
    <t>Договор № 54 от 29.10.2020</t>
  </si>
  <si>
    <t>Договор № 55 от 02.11.2020</t>
  </si>
  <si>
    <t>Договор № 56 от 09.11.2020</t>
  </si>
  <si>
    <t>Договор № 57 от 12.11.2020</t>
  </si>
  <si>
    <t>Договор № 58 от 12.11.2020</t>
  </si>
  <si>
    <t xml:space="preserve">
1044400001238
</t>
  </si>
  <si>
    <t xml:space="preserve">4401022383
</t>
  </si>
  <si>
    <t>Развитие вида спорта тхэквондо ИТФ на территории Костромской области</t>
  </si>
  <si>
    <t>Договор №59 от 18.11.2020</t>
  </si>
  <si>
    <t xml:space="preserve">
1054400003900
</t>
  </si>
  <si>
    <t xml:space="preserve">4401055438
</t>
  </si>
  <si>
    <t>Договор №60 от 19.11.2020</t>
  </si>
  <si>
    <t>Договор №61 от 23.11.2020</t>
  </si>
  <si>
    <t xml:space="preserve">
1064400003931
</t>
  </si>
  <si>
    <t xml:space="preserve">4401067779
</t>
  </si>
  <si>
    <t xml:space="preserve">Развитие вида спорта бадминтона </t>
  </si>
  <si>
    <t>Договор №62 от 23.11.2020</t>
  </si>
  <si>
    <t>Договор № 63 от 24.11.2020</t>
  </si>
  <si>
    <t>Договор № 64 от 25.11.2020</t>
  </si>
  <si>
    <t>Развитие вида спорта фехтование на территории Костромской области</t>
  </si>
  <si>
    <t>Договор №65 от 25.11.2020</t>
  </si>
  <si>
    <t>Договор №66 от 26.11.2020</t>
  </si>
  <si>
    <t>Договор №67 от 26.11.2020</t>
  </si>
  <si>
    <t xml:space="preserve">
1034400001426
</t>
  </si>
  <si>
    <t xml:space="preserve">4401034491
</t>
  </si>
  <si>
    <t>Развитие вида спорта пэйнтбола на территории Костромской области</t>
  </si>
  <si>
    <t>Договор №68 от 03.12.2020</t>
  </si>
  <si>
    <t>Договор № 69 от 08.12.2020</t>
  </si>
  <si>
    <t>Договор № 70 от 16.12.2020</t>
  </si>
  <si>
    <t>Договор № 71 от 17.12.2020</t>
  </si>
  <si>
    <t>Договор № 72 от 17.12.2020</t>
  </si>
  <si>
    <t>ОО "Федерация дзюдо Костромской области"</t>
  </si>
  <si>
    <t>156002, Костромская обл, Кострома г, Депутатская ул, дом № 49</t>
  </si>
  <si>
    <t>Развитие вида спорта дзюдо на территории Костромской области</t>
  </si>
  <si>
    <t>Договор №73 от 30.12.2020г.</t>
  </si>
  <si>
    <t>I квартал 2021 год</t>
  </si>
  <si>
    <t>Договор №74 от 30.12.2020г.</t>
  </si>
  <si>
    <t>ОО "Федерация легкой атлетики Костромской области"</t>
  </si>
  <si>
    <t xml:space="preserve">156007, Костромская обл, Кострома г,Маяковского ул, дом № 77, квартира 2 </t>
  </si>
  <si>
    <t>Развитие вида спорта легкая атлетика</t>
  </si>
  <si>
    <t>Договор №1 от 11.01.2021г.</t>
  </si>
  <si>
    <t>Договор №2 от 11.01.2021г.</t>
  </si>
  <si>
    <t>Договор №3 от 11.01.2021г.</t>
  </si>
  <si>
    <t>Договор № 4 от 19.01.2021г.</t>
  </si>
  <si>
    <t>КООО "Армейская ассоциация контактных видов единоборств"</t>
  </si>
  <si>
    <t>156005 г. Кострома, ул. Свердлова, д. 99 кв.124</t>
  </si>
  <si>
    <t>Развитие вида спорта армейский рукопашный бой</t>
  </si>
  <si>
    <t>Договор №6 от 19.01.2021г.</t>
  </si>
  <si>
    <t>ОО "Федерация спортивной борьбы Костромской области"</t>
  </si>
  <si>
    <t xml:space="preserve">156007, Костромская обл., Кострома г.,
Комсомольская ул., дом 36/11
</t>
  </si>
  <si>
    <t>Развитие вида спорта спортивная борьба (вольная борьба)</t>
  </si>
  <si>
    <t>Договор №7 от 19.01.2021</t>
  </si>
  <si>
    <t xml:space="preserve"> 21.01.2021</t>
  </si>
  <si>
    <t>Договор №8 от 21.01.2021</t>
  </si>
  <si>
    <t>Договор №9 от 25.01.2021</t>
  </si>
  <si>
    <t>Договор № 9а от 25.01.2021</t>
  </si>
  <si>
    <t xml:space="preserve">156011,Кострома, 1-й Пантусовский пр., 19 «А»
</t>
  </si>
  <si>
    <t>Договор №10 от 28.01.2021</t>
  </si>
  <si>
    <t>Договор №11 от 28.01.2021</t>
  </si>
  <si>
    <t>Договор №12 от 29.01.2021</t>
  </si>
  <si>
    <t>Договор №12а от 01.02.2021</t>
  </si>
  <si>
    <t>КРОО "Федерация спортивной акробатики"</t>
  </si>
  <si>
    <t>г. Кострома, ул. Советская, д. 118б</t>
  </si>
  <si>
    <t>Развитие вида спорта спортивная акробатика на территории Костромской области</t>
  </si>
  <si>
    <t>Договор №13 от 01.02.2021г.</t>
  </si>
  <si>
    <t>Развитие вида спорта шашки в Костромской области</t>
  </si>
  <si>
    <t>Договор №13а от 01.02.2021</t>
  </si>
  <si>
    <t>Договор №14 от 03.02.2021г.</t>
  </si>
  <si>
    <t>ОО "Федерация пауэрлифтинга Костромской области"</t>
  </si>
  <si>
    <t>156005, Костромская обл, г. Кострома,          ул. Советская, дом № 86, кв. 91</t>
  </si>
  <si>
    <t>Развитие вида спорта пауэрлифтингна территории Костромской области</t>
  </si>
  <si>
    <t>Договор №17 от 08.02.2021</t>
  </si>
  <si>
    <t>РСОО «Костромская региональная федерация бадминтона»</t>
  </si>
  <si>
    <t>Договор №19 от 09.02.2021г.</t>
  </si>
  <si>
    <t>Договор №19а от 09.02.2021г.</t>
  </si>
  <si>
    <t>Договор №20 от 09.02.2021г.</t>
  </si>
  <si>
    <t>Договор №21 от 09.02.2021</t>
  </si>
  <si>
    <t>Договор №22 от 09.02.2021г.</t>
  </si>
  <si>
    <t>Договор №23 от 09.02.2021г.</t>
  </si>
  <si>
    <t>Договор №24 от 09.02.2021г.</t>
  </si>
  <si>
    <t>Договор №25 от 11.02.2021г.</t>
  </si>
  <si>
    <t>Договор №26 от 11.02.2021г.</t>
  </si>
  <si>
    <t>Развитие тхэквондо ИТФ на территории Костромской области</t>
  </si>
  <si>
    <t>Договор №27 от 11.02.2021г.</t>
  </si>
  <si>
    <t>ОО «Федерация скалолазания Костромской области"</t>
  </si>
  <si>
    <t>156016 г. Кострома, мкр. Давыдовский-2, 25-138</t>
  </si>
  <si>
    <t>Развитие вида спорта скалолазание</t>
  </si>
  <si>
    <t>Договор №28 от 15.02.2021</t>
  </si>
  <si>
    <t>Договор №30 от 17.02.2021</t>
  </si>
  <si>
    <t>КРОО "Федерация дзюдо"</t>
  </si>
  <si>
    <t xml:space="preserve">Развитие вида спорта дзюдо </t>
  </si>
  <si>
    <t>Договор №31 от 17.02.2021</t>
  </si>
  <si>
    <t xml:space="preserve">156000, г. Кострома, 
ул. 2я Волжская, д. 3
</t>
  </si>
  <si>
    <t>Развитие вида спорта тхэквондо ВТФ</t>
  </si>
  <si>
    <t>Договор №32 от 18.02.2021г.</t>
  </si>
  <si>
    <t>Договор №33 от 18.02.2021</t>
  </si>
  <si>
    <t>Договор №34 от 24.02.2021</t>
  </si>
  <si>
    <t>КООООБО помощи инвалидам с умственной отсталостью «Специальная Олимпиада России»</t>
  </si>
  <si>
    <t xml:space="preserve">156019 г.Кострома, Кинешемское шоссе д.39 </t>
  </si>
  <si>
    <t xml:space="preserve">Развитие спорта для лиц с ОВЗ </t>
  </si>
  <si>
    <t>Договор №34/1 от 24.02.2021</t>
  </si>
  <si>
    <t>Договор №34/2 от 24.02.2021</t>
  </si>
  <si>
    <t>Договор №34/3 от 24.02.2021</t>
  </si>
  <si>
    <t>Договор №34/4 от 24.02.2021</t>
  </si>
  <si>
    <t>Договор №36 от 01.03.2021</t>
  </si>
  <si>
    <t>Договор №37 от 03.03.2021г.</t>
  </si>
  <si>
    <t>Договор №38 от 03.03.2021г.</t>
  </si>
  <si>
    <t>Договор №39 от 04.03.2021</t>
  </si>
  <si>
    <t>КООО "Федерация кинологического спорта"</t>
  </si>
  <si>
    <t>156001, Костромская обл., г. Кострома,          ул. Крупской, дом № 19, кв. 26</t>
  </si>
  <si>
    <t>Развитие кинологического спорта</t>
  </si>
  <si>
    <t>Договор №40 от 05.03.2021г.</t>
  </si>
  <si>
    <t>ОО «Федерация волейбола Костромской области»</t>
  </si>
  <si>
    <t xml:space="preserve">156005, г. Кострома, Петрковский бульвар, д.42А </t>
  </si>
  <si>
    <t>Развитие вида спорта волейбол</t>
  </si>
  <si>
    <t>Договор № 41 от 10.03.2021г.</t>
  </si>
  <si>
    <t xml:space="preserve">ОО «Федерация гребли на байдарках и каноэ" </t>
  </si>
  <si>
    <t xml:space="preserve">156007 г. Кострома,
ул. Маяковского, д. 77, кв. 2а
</t>
  </si>
  <si>
    <t>Развитие вида спорта гребля на байдарках и каноэ</t>
  </si>
  <si>
    <t>Договор № 42 от 10.03.2021г.</t>
  </si>
  <si>
    <t>Договор № 43 от 10.03.2021г.</t>
  </si>
  <si>
    <t>Договор №44 от 12.03.2021г.</t>
  </si>
  <si>
    <t>Договор № 45 от 12.03.2021</t>
  </si>
  <si>
    <t>Договор № 46 от 12.03.2021</t>
  </si>
  <si>
    <t>Договор № 46/1 от 12.03.2021</t>
  </si>
  <si>
    <t>Договор № 47 от 12.03.2021</t>
  </si>
  <si>
    <t>Договор № 48 от 15.03.2021</t>
  </si>
  <si>
    <t>Развитие спорта слепых на территории Костромской области</t>
  </si>
  <si>
    <t>Договор № 49 от 15.03.2021</t>
  </si>
  <si>
    <t>Договор № 50 от 16.03.2021</t>
  </si>
  <si>
    <t>156000 г. Кострома, ул. Советская, д. 55а</t>
  </si>
  <si>
    <t>4401055438</t>
  </si>
  <si>
    <t>Договор № 51 от 18.03.2021</t>
  </si>
  <si>
    <t>Договор № 52 от 18.03.2021</t>
  </si>
  <si>
    <t>Договор № 53 от 18.03.2021</t>
  </si>
  <si>
    <t>Договор № 54 от 18.03.2021</t>
  </si>
  <si>
    <t>Договор № 55 от 19.03.2021</t>
  </si>
  <si>
    <t>Договор № 56 от 25.03.2021</t>
  </si>
  <si>
    <t>ОО "Федерация гребли на байдарках и каноэ Костромской области"</t>
  </si>
  <si>
    <t>156007, Костромская обл, Кострома г, Маяковского ул, дом № 77, квартира 2а</t>
  </si>
  <si>
    <t>Развитие вида спорта гребля на байдарках и каноэ в Костромской области</t>
  </si>
  <si>
    <t>Договор № 57 от 25.03.2021</t>
  </si>
  <si>
    <t>Договор № 58 от 26.03.2021</t>
  </si>
  <si>
    <t>Договор № 59 от 29.03.2021</t>
  </si>
  <si>
    <t>Договор № 60 от 29.03.2021</t>
  </si>
  <si>
    <t>Договор № 61 от 30.03.2021</t>
  </si>
  <si>
    <t>Договор № 61а от 30.03.2021</t>
  </si>
  <si>
    <t>Договор № 62 от 31.03.2021</t>
  </si>
  <si>
    <t>Договор № 63 от 31.03.2021</t>
  </si>
  <si>
    <t>Договор № 64 от 01.04.2021</t>
  </si>
  <si>
    <t xml:space="preserve">КОО ООБО ПИ с УО «Специальная Олимпиада России» тел. 8 (4942) 55-42-32, e-mail: rrc44@yandex.ru </t>
  </si>
  <si>
    <t>II квартал 2021 год</t>
  </si>
  <si>
    <t>Договор № 65 от 01.04.2021</t>
  </si>
  <si>
    <t>Договор № 66 от 02.04.2021</t>
  </si>
  <si>
    <t>КООО "Федерация тяжелой атлетики" тел. 8-960-745-25-55 e-mail vesnakos@yandex.ru</t>
  </si>
  <si>
    <t>Договор № 67 от 02.04.2021</t>
  </si>
  <si>
    <t>КРОО ОООИ «ВОС» тел. 8 (4942) 55-24-13, е-mail: roovos@mail.ru</t>
  </si>
  <si>
    <t>Договор № 68 от 02.04.2021</t>
  </si>
  <si>
    <t>ОО "Федерация спортивной борьбы Костромской области"             тел. 8 (4942) 37-12-00,e-mail: fsbko44@mail.ru</t>
  </si>
  <si>
    <t>Договор № 69 от 05.04.2021</t>
  </si>
  <si>
    <t>КРОО «Федерация современного пятиборья»       тел. 8 (4942) 35-45-11, e-mail: paintball44@mail.ru</t>
  </si>
  <si>
    <t>Договор № 70 от 05.04.2021</t>
  </si>
  <si>
    <t>КООО «Федерация плавания» тел. 8-910-661-16-12 e-mail kostromaswimming@yandex.ru</t>
  </si>
  <si>
    <t>Договор № 71 от 05.04.2021</t>
  </si>
  <si>
    <t>Договор № 72 от 05.04.2021</t>
  </si>
  <si>
    <t>РОО «Федерация шахмат Костромской области» тел. 8 (4942) 22-90-91, e-mail: koschess@yandex.ru</t>
  </si>
  <si>
    <t>Договор № 74 от 12.04.2021</t>
  </si>
  <si>
    <t>РСОО «Костромская региональная федерация бадминтона» тел. 8-915-925-00-15, e-mail: krfb@yandex.ru</t>
  </si>
  <si>
    <t>Развитие вида спорта бадминтон в Костромской области</t>
  </si>
  <si>
    <t>Договор № 75 от 13.04.2021</t>
  </si>
  <si>
    <t>Договор № 76 от 13.04.2021</t>
  </si>
  <si>
    <t>ОФСО «Федерация настольного тенниса Костромской области» 8-905-150-86-16 e-mail gvvm@inbox.ru</t>
  </si>
  <si>
    <t>156007, Костромская обл, Кострома г, ул. Шагова, 219-66</t>
  </si>
  <si>
    <t>Развитие вида спорта настольный теннис на территории Костромской области</t>
  </si>
  <si>
    <t>Договор № 77 от 13.04.2021</t>
  </si>
  <si>
    <t>КООО «Федерация танцевального спорта»          тел. 8 (4942)51-52-81, e-mail: kostroma-bal@yandex.ru</t>
  </si>
  <si>
    <t>156004, г. Кострома, ул. Береговая, д.47</t>
  </si>
  <si>
    <t>Развитие вида спорта танцевального спорта на территории Костромской области</t>
  </si>
  <si>
    <t>Договор № 78 от 13.04.2021</t>
  </si>
  <si>
    <t>Договор № 79 от 13.04.2021</t>
  </si>
  <si>
    <t>Договор № 80 от 16.04.2021</t>
  </si>
  <si>
    <t>СОО «Федерация фигурного катания на коньках Костромской области»  тел. 8-903-895-95-97, e-mail: yulia.toschackova@yandex.ru</t>
  </si>
  <si>
    <t>Договор № 81 от 19.04.2021</t>
  </si>
  <si>
    <t>КООО "Федерация тяжелой атлетики" тел. 8-960-745-25-55, e-mail: vesnakos@yandex.ru</t>
  </si>
  <si>
    <t>Договор № 82 от 19.04.2021</t>
  </si>
  <si>
    <t>ОО "Федерация легкой атлетики Костромской области" тел. 8 (4942) 37-12-00 e-mail: flako_44@mail.ru</t>
  </si>
  <si>
    <t xml:space="preserve">Развитие вида спорта легкая атлетика </t>
  </si>
  <si>
    <t>Договор № 83 от 19.04.2021</t>
  </si>
  <si>
    <t>Договор № 84 от 19.04.2021</t>
  </si>
  <si>
    <t>ОО "Федерация пауэрлифтинга Костромской области" тел. 8-910-957-36-46 e-mail: aurazow@yandex.ru</t>
  </si>
  <si>
    <t>Договор № 85 от 20.04.2021</t>
  </si>
  <si>
    <t>КРОО «Федерация фехтования»        тел. 8 (4942) 35-45-11, е-mail: ffko44@mail.ru</t>
  </si>
  <si>
    <t>Договор № 86 от 27.04.2021</t>
  </si>
  <si>
    <t>РОО «Федерация спортивной гимнастики Костромской области» тел. 8 (4942) 47-28-02,e-mail: mdgym@mail.ru</t>
  </si>
  <si>
    <t>Договор № 87 от 27.04.2021</t>
  </si>
  <si>
    <t>Договор № 88 от 27.04.2021</t>
  </si>
  <si>
    <t>Договор № 91 от 27.04.2021</t>
  </si>
  <si>
    <t>СОО «Федерация фигурного катания на коньках Костромской области» тел. 8-903-895-95-97, e-mail: yulia.toschackova@yandex.ru</t>
  </si>
  <si>
    <t>Договор № 92 от 30.04.2021</t>
  </si>
  <si>
    <t>ОО «Федерация гребли на байдарках и каноэ" 8 (4942) 37-12-00,e-mail: fsbko44@mail.ru</t>
  </si>
  <si>
    <t>Договор № 93 от 12.05.2021</t>
  </si>
  <si>
    <t>Договор № 94 от 12.05.2021</t>
  </si>
  <si>
    <t>Договор № 95 от 13.05.2021</t>
  </si>
  <si>
    <t>Договор № 96 от 13.05.2021</t>
  </si>
  <si>
    <t>КРОО "Федерация спортивной акробатики"  тел. 8 (4942)32-76-96, e-mail: elena.andreeva.fakel@mail.ru</t>
  </si>
  <si>
    <t>Договор № 97 от 13.05.2021</t>
  </si>
  <si>
    <t>КРОО «Федерация современного пятиборья» тел. 8 (4942) 35-45-11, e-mail: paintball44@mail.ru</t>
  </si>
  <si>
    <t>Договор № 98 от 14.05.2021</t>
  </si>
  <si>
    <t>Договор № 99 от 14.05.2021</t>
  </si>
  <si>
    <t>КРОО «Федерация дзюдо» тел. 8-930-390-43-86 e-mail fondkostroma@mail.ru</t>
  </si>
  <si>
    <t>Развитие вида спорта дзюдо территории Костромской области</t>
  </si>
  <si>
    <t>Договор № 100 от 17.05.2021</t>
  </si>
  <si>
    <t xml:space="preserve">ООО «Федерация бейсбола и софтбола
 Костромской области» тел. 8-963-217-39-73 e-mail dmx-09@mail.ru 
</t>
  </si>
  <si>
    <t xml:space="preserve">1560513 Костромская обл., Костромской р-н, п. Шувалово, ул. Мира, д. 3а </t>
  </si>
  <si>
    <t>Развитие вида спорта бейсбола на территории Костромской области</t>
  </si>
  <si>
    <t>Договор № 100а от 17.05.2021</t>
  </si>
  <si>
    <t>Договор № 101 от 17.05.2021</t>
  </si>
  <si>
    <t>Договор № 102 от 17.05.2021</t>
  </si>
  <si>
    <t>Договор № 103 от 17.05.2021</t>
  </si>
  <si>
    <t>Договор № 104 от 18.05.2021</t>
  </si>
  <si>
    <t>Договор № 106 от 24.05.2021</t>
  </si>
  <si>
    <t>Договор № 107 от 24.05.2021</t>
  </si>
  <si>
    <t>КРОО «Федерация современного пятиборья»  тел. 8 (4942) 35-45-11, e-mail: paintball44@mail.ru</t>
  </si>
  <si>
    <t>Договор № 108 от 25.05.2021</t>
  </si>
  <si>
    <t>Договор № 109 от 26.05.2021</t>
  </si>
  <si>
    <t>Договор № 110 от 26.05.2021</t>
  </si>
  <si>
    <t>Договор № 113 от 31.05.2021</t>
  </si>
  <si>
    <t>Договор № 115 от 08.06.2021</t>
  </si>
  <si>
    <t>Договор №116 от 09.06.2021</t>
  </si>
  <si>
    <t>Договор № 117 от 16.06.2021</t>
  </si>
  <si>
    <t>Договор №118 от 17.06.2021</t>
  </si>
  <si>
    <t>Договор №119 от 18.06.2021г.</t>
  </si>
  <si>
    <t>Договор № 120 от 18.06.2021</t>
  </si>
  <si>
    <t xml:space="preserve">ОО «Федерация футбола Костромской области» », 8 (4942) 31-54-97,
e-mail: andr3404@yandex.ru
</t>
  </si>
  <si>
    <t>Договор №120а от 22.06.2021</t>
  </si>
  <si>
    <t>КРОО "Федерация дзюдо" тел. 8-930-390-43-86 e-mail fondkostroma@mail.ru</t>
  </si>
  <si>
    <t>Договор №121 от 22.06.2021</t>
  </si>
  <si>
    <t>КООООБО помощи инвалидам с умственной отсталостью «Специальная Олимпиада России» тел. 8 (4942) 55-42-32, e-mail: rrc44@yandex.ru</t>
  </si>
  <si>
    <t>Договор № 122 от 22.06.2021</t>
  </si>
  <si>
    <t>Договор №123 от 25.06.2021</t>
  </si>
  <si>
    <t>ОО «Костромская областная федерация тхэквондо» 8-906-609-14-15 e-mail taekwondo-kostroma@yandex.ru</t>
  </si>
  <si>
    <t>Договор №124 от 29.06.2021</t>
  </si>
  <si>
    <t>Договор № 125 от 02.07.2021</t>
  </si>
  <si>
    <t>III квартал 2021 год</t>
  </si>
  <si>
    <t xml:space="preserve"> 06.07.2021</t>
  </si>
  <si>
    <t>Договор № 126 от 06.07.2021</t>
  </si>
  <si>
    <t>Договор № 127 от 19.07.2021</t>
  </si>
  <si>
    <t>КРОО «Федерация современного пятиборья» тел. 8-905-152-77-47 e-mail fsp44@bk.ru</t>
  </si>
  <si>
    <t xml:space="preserve"> 22.07.2021</t>
  </si>
  <si>
    <t>Договор № 128 от 22.07.2021г.</t>
  </si>
  <si>
    <t>Договор № 129 от 22.07.2021</t>
  </si>
  <si>
    <t>Договор № 130 от 28.07.2021</t>
  </si>
  <si>
    <t>Договор № 131 от 28.07.2021г.</t>
  </si>
  <si>
    <t>Договор № 132 от 09.08.2021г.</t>
  </si>
  <si>
    <t>Договор № 133 от 10.08.2021</t>
  </si>
  <si>
    <t>Договор № 134 от 11.08.2021г.</t>
  </si>
  <si>
    <t>Договор № 135 от 11.08.2021</t>
  </si>
  <si>
    <t>Договор № 136 от 11.08.2021</t>
  </si>
  <si>
    <t>Договор № 137 от 16.08.2021</t>
  </si>
  <si>
    <t>Договор № 138 от 16.08.2021</t>
  </si>
  <si>
    <t>КООО "Федерация кинологического спорта" 8-953-652-58-11 e-mail avokoloss@yandex.ru</t>
  </si>
  <si>
    <t>Договор № 139 от 31.08.2021</t>
  </si>
  <si>
    <t>КООО "Федерация УШУ "</t>
  </si>
  <si>
    <t xml:space="preserve">156012, Кострома, пос. Новый, д. 4 кв. 105
</t>
  </si>
  <si>
    <t>1054400006286</t>
  </si>
  <si>
    <t>Развитие вида спорта УШУ в Костромской области</t>
  </si>
  <si>
    <t>Договор № 140 от 01.09.2021</t>
  </si>
  <si>
    <t xml:space="preserve">РСОО «Костромская федерация тхэквондо ИТФ» тел. 8-915-913-99-06, e-mail: mail@taekwondo44.ru
</t>
  </si>
  <si>
    <t>Договор № 141 от 03.09.2021</t>
  </si>
  <si>
    <t>ОО "Федерация баскетбола КО"</t>
  </si>
  <si>
    <t xml:space="preserve">156026, Кострома, Гагарина, 2Г
</t>
  </si>
  <si>
    <t>Развитие вида спорта баскетбол в Костромской области</t>
  </si>
  <si>
    <t>Договор № 142 от 03.09.2021</t>
  </si>
  <si>
    <t>Договор № 143 от 03.09.2021</t>
  </si>
  <si>
    <t>Договор № 144 от 14.09.2021</t>
  </si>
  <si>
    <t>Договор № 145 от 14.09.2021</t>
  </si>
  <si>
    <t>АНО КХГ «Виктория»       тел. 8-915-929-16-00,e-mail: galina-viktoria@list.ru</t>
  </si>
  <si>
    <t>Договор № 146 от 16.09.2021</t>
  </si>
  <si>
    <t>Договор № 147 от 17.09.2021</t>
  </si>
  <si>
    <t>Договор № 148 от 04.10.2021</t>
  </si>
  <si>
    <t>IV  квартал 2021 год</t>
  </si>
  <si>
    <t>Договор № 149 от 05.10.2021</t>
  </si>
  <si>
    <t>Договор № 150 от 05.10.2021</t>
  </si>
  <si>
    <t>Договор № 151 от 13.10.2021</t>
  </si>
  <si>
    <t>Договор № 152 от 19.10.2021</t>
  </si>
  <si>
    <t>Договор № 153 от 21.10.2021</t>
  </si>
  <si>
    <t>Договор № 154 от 21.10.2021</t>
  </si>
  <si>
    <t>ОО «Федерация волейбола Костромской области» 8-953-656-12-54 e-mail litvas@list.ru</t>
  </si>
  <si>
    <t>Договор № 155 от 21.10.2021</t>
  </si>
  <si>
    <t>Договор № 156 от 22.10.2021</t>
  </si>
  <si>
    <t>Договор № 157 от 26.10.2021</t>
  </si>
  <si>
    <t>Договор № 158 от 27.10.2021</t>
  </si>
  <si>
    <t>Договор № 159 от 27.10.2021</t>
  </si>
  <si>
    <t>КРОО "Федерация спортивной акробатики" тел. 8 (4942)32-76-96, e-mail: elena.andreeva.fakel@mail.ru</t>
  </si>
  <si>
    <t>Договор № 160 от 27.10.2021</t>
  </si>
  <si>
    <t>Договор № 161 от 08.11.2021</t>
  </si>
  <si>
    <t>Договор № 162 от 09.11.2021</t>
  </si>
  <si>
    <t>Договор № 163 от 12.11.2021</t>
  </si>
  <si>
    <t>Договор № 164 от 16.11.2021</t>
  </si>
  <si>
    <t>Договор № 165 от 16.11.2021</t>
  </si>
  <si>
    <t>Договор № 166 от 18.11.2021</t>
  </si>
  <si>
    <t>Договор № 167 от 18.11.2021</t>
  </si>
  <si>
    <t>Договор № 168 от 18.11.2021</t>
  </si>
  <si>
    <t>КОООФСОО «Федерация кудо России» тел. 8 (4942) 47-22-42, e-mail: grand@sawa.ru</t>
  </si>
  <si>
    <t>Договор № 169 от 22.11.2021</t>
  </si>
  <si>
    <t>Договор № 170 от 23.11.2021</t>
  </si>
  <si>
    <t>Договор № 171 от 24.11.2021</t>
  </si>
  <si>
    <t>Договор № 173 от 02.12.2021</t>
  </si>
  <si>
    <t>Договор № 174 от 08.12.2021</t>
  </si>
  <si>
    <t>Договор № 175 от 08.12.2021</t>
  </si>
  <si>
    <t>Договор № 176 от 09.12.2021</t>
  </si>
  <si>
    <t>Договор № 177 от 09.12.2021</t>
  </si>
  <si>
    <t>Договор № 178 от 09.12.2021</t>
  </si>
  <si>
    <t>Договор № 179 от 09.12.2021</t>
  </si>
  <si>
    <t>Договор № 180 от 10.12.2021</t>
  </si>
  <si>
    <t>Договор № 180а от 10.12.2021</t>
  </si>
  <si>
    <t>Договор № 181 от 15.12.2021</t>
  </si>
  <si>
    <t>Договор № 183 от 15.12.2021</t>
  </si>
  <si>
    <t>КООО "Федерация тяжелой атлетики" e-mail vesnakos@yandex.ru</t>
  </si>
  <si>
    <t>Договор № 184 от 16.12.2021</t>
  </si>
  <si>
    <t>Развитие вида спорта пэйнтбола в Костромской области</t>
  </si>
  <si>
    <t>Договор № 1 от 10.01.2022</t>
  </si>
  <si>
    <t xml:space="preserve">156005, г. Кострома, Советская, 118-б </t>
  </si>
  <si>
    <t>Финансовая</t>
  </si>
  <si>
    <t>I квартал 2022 год</t>
  </si>
  <si>
    <t>Нарушений не зафиксировано</t>
  </si>
  <si>
    <t>Договор № 2 от 10.01.2022</t>
  </si>
  <si>
    <t xml:space="preserve">Костромская областная общественная спортивная организация "Федерация тенниса" телефон (4942) 50-11-22; e-mail: tennis.klub@bk.ru </t>
  </si>
  <si>
    <t>КООСО "Федерация тенниса"</t>
  </si>
  <si>
    <t>1194400000035</t>
  </si>
  <si>
    <t>Развитие вида спорта теннис</t>
  </si>
  <si>
    <t>Договор № 3 от 10.01.2022</t>
  </si>
  <si>
    <t>Договор № 4 от 13.01.2022</t>
  </si>
  <si>
    <t>Договор № 5 от 21.01.2022</t>
  </si>
  <si>
    <t>Договор № 6 от 25.01.2022</t>
  </si>
  <si>
    <t>Договор № 7 от 25.01.2022</t>
  </si>
  <si>
    <t>Договор № 8 от 27.01.2022</t>
  </si>
  <si>
    <t>Договор № 9 от 27.01.2022</t>
  </si>
  <si>
    <t>Договор № 10 от 27.01.2022</t>
  </si>
  <si>
    <t>Договор № 10а от 31.01.2022</t>
  </si>
  <si>
    <t>Договор № 11 от 31.01.2022</t>
  </si>
  <si>
    <t>Договор № 12 от 01.02.2022</t>
  </si>
  <si>
    <t>КРОО ОООИ «ВОС»                       тел. 8 (4942) 55-24-13,                         е-mail: roovos@mail.ru</t>
  </si>
  <si>
    <t>Договор № 13 от 02.02.2022</t>
  </si>
  <si>
    <t xml:space="preserve">КООО "Федерация УШУ "          Тел. +79206402195
e-mail: kontievskiy@mail.ru
</t>
  </si>
  <si>
    <t>Договор № 14 от 08.02.2022</t>
  </si>
  <si>
    <t>Договор № 15 от 08.02.2022</t>
  </si>
  <si>
    <t>Договор №16 от 10.02.2022</t>
  </si>
  <si>
    <t>Договор №17 от 15.02.2022</t>
  </si>
  <si>
    <t>Договор №18 от 16.02.2022</t>
  </si>
  <si>
    <t>Договор № 19 от 16.02.2022</t>
  </si>
  <si>
    <t>Договор № 20 от 24.02.2022</t>
  </si>
  <si>
    <t>Договор №21 от 25.02.2022</t>
  </si>
  <si>
    <t>Договор № 22 от 28.02.2022</t>
  </si>
  <si>
    <t>Договор № 23 от 28.02.2022</t>
  </si>
  <si>
    <t>Договор № 24 от 28.02.2022</t>
  </si>
  <si>
    <t>Договор № 25 от 04.03.2022</t>
  </si>
  <si>
    <t>Договор №26 от 05.03.2022</t>
  </si>
  <si>
    <t>Договор №27 от 05.03.2022</t>
  </si>
  <si>
    <t>Договор № 28 от 05.03.2022</t>
  </si>
  <si>
    <t>Договор № 29 от 09.03.2022</t>
  </si>
  <si>
    <t>156002, г.Кострома, ул. Голубкова, д. 12 а, ком 36-37</t>
  </si>
  <si>
    <t>Договор № 30 от 09.03.2022</t>
  </si>
  <si>
    <t xml:space="preserve">156000, г. Кострома, ул. Ленина, д. 96
</t>
  </si>
  <si>
    <t>Договор № 31 от 10.03.2022</t>
  </si>
  <si>
    <t>Договор №32 от 10.03.2022</t>
  </si>
  <si>
    <t>Развитие вида спорта волейбол на территории Костромской области</t>
  </si>
  <si>
    <t>Договор №33 от 11.03.2022</t>
  </si>
  <si>
    <t>Договор № 34 от 14.03.2022</t>
  </si>
  <si>
    <t>Договор №35 от 14.03.2022</t>
  </si>
  <si>
    <t>Договор №36 от 18.03.2022</t>
  </si>
  <si>
    <t>Договор № 37 от 18.03.2022</t>
  </si>
  <si>
    <t>Договор № 37а от 24.03.2022</t>
  </si>
  <si>
    <t xml:space="preserve">КООО "Федерация фитнес-аэробики" тел. 8(920) 647 11 19
E-mail: lopatinaolya@yandex.ru
</t>
  </si>
  <si>
    <t>153013 г. Кострома, ул. Ново-Полянская, д. 5а, кв. 22</t>
  </si>
  <si>
    <t>1064400004173</t>
  </si>
  <si>
    <t>Развитие фитнес-аэробики на территории Костромской области</t>
  </si>
  <si>
    <t>Договор № 38 от 25.03.2022</t>
  </si>
  <si>
    <t>II квартал 2022 год</t>
  </si>
  <si>
    <t>Договор № 39 от 30.03.2022</t>
  </si>
  <si>
    <t>Договор № 40 от 30.03.2022</t>
  </si>
  <si>
    <t>Договор № 41 от 30.03.2022</t>
  </si>
  <si>
    <t xml:space="preserve">Развитие вида спорта настольный теннис </t>
  </si>
  <si>
    <t>Договор №43 от 01.04.2022г.</t>
  </si>
  <si>
    <t>Договор №44 от 01.04.2022г.</t>
  </si>
  <si>
    <t>Договор №45 от 05.04.2022</t>
  </si>
  <si>
    <t>Договор №46 от 06.04.2022г.</t>
  </si>
  <si>
    <t>Договор №47 от 06.04.2022</t>
  </si>
  <si>
    <t>Договор №48 от 11.04.2022г.</t>
  </si>
  <si>
    <t>Договор №49 от 11.04.2022г.</t>
  </si>
  <si>
    <t>Договор №50 от 12.04.2022г.</t>
  </si>
  <si>
    <t>Договор №51 от 12.04.2022г.</t>
  </si>
  <si>
    <t>Договор №51а от 12.04.2022г.</t>
  </si>
  <si>
    <t>Договор №52 от 13.04.2022г.</t>
  </si>
  <si>
    <t>Договор №53 от 14.04.2022г.</t>
  </si>
  <si>
    <t>Договор №54 от 15.04.2022г.</t>
  </si>
  <si>
    <t>Договор №56 от 19.04.2022г.</t>
  </si>
  <si>
    <t>Договор №57 от 22.04.2022г.</t>
  </si>
  <si>
    <t>Договор №58 от 22.04.2022г.</t>
  </si>
  <si>
    <t>Договор №59 от 22.04.2022г.</t>
  </si>
  <si>
    <t>Договор №60 от 28.04.2022г.</t>
  </si>
  <si>
    <t>Договор №60а от 29.04.2022г.</t>
  </si>
  <si>
    <t>Договор №61 от 05.05.2022г.</t>
  </si>
  <si>
    <t>Договор №62 от 05.05.2022г.</t>
  </si>
  <si>
    <t>Договор №63 от 05.05.2022г.</t>
  </si>
  <si>
    <t>Договор №64 от 17.05.2022г.</t>
  </si>
  <si>
    <t>Договор №65 от 17.05.2022г.</t>
  </si>
  <si>
    <t>Договор №66 от 18.05.2022г.</t>
  </si>
  <si>
    <t>Договор №67 от 23.05.2022г.</t>
  </si>
  <si>
    <t>Договор №68 от 24.05.2022г.</t>
  </si>
  <si>
    <t>Договор №69 от 25.05.2022г.</t>
  </si>
  <si>
    <t>Развитие вида спорта спорт для лиц с поражением ОДА</t>
  </si>
  <si>
    <t>Договор №70 от 25.05.2022г.</t>
  </si>
  <si>
    <t>Договор №71 от 26.05.2022г.</t>
  </si>
  <si>
    <t>Договор №72 от 14.06.2022</t>
  </si>
  <si>
    <t>Договор №73 от 15.06.2022г.</t>
  </si>
  <si>
    <t>Договор №74 от 17.06.2022г.</t>
  </si>
  <si>
    <t>Договор №75 от 21.06.2022г.</t>
  </si>
  <si>
    <t>Договор № 76 от 21.06.2022</t>
  </si>
  <si>
    <t xml:space="preserve">ОО «Федерация футбола Костромской области»,                       8 (4942) 31-54-97,
e-mail: andr3404@yandex.ru
</t>
  </si>
  <si>
    <t>Развитие вида спорта футбол на территории Костромской области</t>
  </si>
  <si>
    <t>Договор №77 от 27.06.2022г.</t>
  </si>
  <si>
    <t>Договор № 78 19.07.2022</t>
  </si>
  <si>
    <t>III квартал 2022 год</t>
  </si>
  <si>
    <t>Договор № 79 19.07.2022</t>
  </si>
  <si>
    <t xml:space="preserve"> 19.07.2022</t>
  </si>
  <si>
    <t>Договор № 80 19.07.2022</t>
  </si>
  <si>
    <t xml:space="preserve"> 01.08.2022</t>
  </si>
  <si>
    <t>Договор № 81 01.08.2022</t>
  </si>
  <si>
    <t>Договор № 82 01.08.2022</t>
  </si>
  <si>
    <t>Договор № 83 01.08.2022</t>
  </si>
  <si>
    <t xml:space="preserve"> 12.08.2022</t>
  </si>
  <si>
    <t>Договор № 84 12.08.2022</t>
  </si>
  <si>
    <t xml:space="preserve">КООСО "Федерация тенниса"     тел. 8 (4942) 50-11-22            
tennis.klub@bk.ru
</t>
  </si>
  <si>
    <t>156007, Кострома, ул. Новый Быт д. 41а</t>
  </si>
  <si>
    <t>Развитие вида спорта теннис в Костромской области</t>
  </si>
  <si>
    <t>Договор № 85 12.08.2022</t>
  </si>
  <si>
    <t xml:space="preserve"> 29.08.2022</t>
  </si>
  <si>
    <t>Договор № 86   29.08.2022</t>
  </si>
  <si>
    <t>III  квартал 2022 год</t>
  </si>
  <si>
    <t>Договор № 87   29.08.2022</t>
  </si>
  <si>
    <t>Договор № 88 29.08.2022</t>
  </si>
  <si>
    <t xml:space="preserve"> 05.09.2022</t>
  </si>
  <si>
    <t>Договор № 89   05.09.2022</t>
  </si>
  <si>
    <t>Договор № 90 05.09.2022</t>
  </si>
  <si>
    <t>КРОО ОООИ «ВОС» тел. 8 (4942) 55-24-13,  е-mail: roovos@mail.ru</t>
  </si>
  <si>
    <t>Договор № 91   05.09.2022</t>
  </si>
  <si>
    <t xml:space="preserve"> 08.09.2022</t>
  </si>
  <si>
    <t>Договор № 92 08.09.2022</t>
  </si>
  <si>
    <t xml:space="preserve"> 09.09.2022</t>
  </si>
  <si>
    <t>Договор № 93  09.09.2022</t>
  </si>
  <si>
    <t>Развитие вида спорта - спорт для лиц с интеллектуальными нарушениями</t>
  </si>
  <si>
    <t>Договор № 94  12.09.2022</t>
  </si>
  <si>
    <t xml:space="preserve">156026, г. Кострома, 
ул. Гагарина, д. 2 г
</t>
  </si>
  <si>
    <t>Договор № 95  15.09.2022</t>
  </si>
  <si>
    <t>Договор № 96  16.09.2022</t>
  </si>
  <si>
    <t>Договор № 97  16.09.2022</t>
  </si>
  <si>
    <t xml:space="preserve">  22.09.2022</t>
  </si>
  <si>
    <t>Договор № 98  22.09.2022</t>
  </si>
  <si>
    <t xml:space="preserve"> 26.09.2022</t>
  </si>
  <si>
    <t>Договор № 99   26.09.2022</t>
  </si>
  <si>
    <t>Договор № 100 от 26.09.2022</t>
  </si>
  <si>
    <t xml:space="preserve"> 30.09.2022</t>
  </si>
  <si>
    <t>Договор № 101  30.09.2022</t>
  </si>
  <si>
    <t>Договор № 102 от 30.09.2022</t>
  </si>
  <si>
    <t>Договор № 103 от 30.09.2022</t>
  </si>
  <si>
    <t>2023 год</t>
  </si>
  <si>
    <t>Департамент по труду и социальной защите населения Костромской области</t>
  </si>
  <si>
    <t>Антроповская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</si>
  <si>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Антропово, ул. Свободы, д.7</t>
  </si>
  <si>
    <t>1064400003920</t>
  </si>
  <si>
    <t>Деятельность в сфере патриотического. в том числе военно-патриотического, воспитания граждан</t>
  </si>
  <si>
    <t>субсидии</t>
  </si>
  <si>
    <t>Буйская городская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</si>
  <si>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Буй, ул. Ленина, 6</t>
  </si>
  <si>
    <t>1034400001789</t>
  </si>
  <si>
    <t>Волгореченское отделение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</si>
  <si>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Волгореченск, ул. Л.Комсомола, д.45</t>
  </si>
  <si>
    <t>1024400003520</t>
  </si>
  <si>
    <t>Вохомская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</si>
  <si>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Вохма, ул. Советская 39а</t>
  </si>
  <si>
    <t>1034400001921</t>
  </si>
  <si>
    <t>Галичская городская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</si>
  <si>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Галич, ул. Красноармейская 16</t>
  </si>
  <si>
    <t>1034400001844</t>
  </si>
  <si>
    <t>Кологривская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</si>
  <si>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Кологрив, ул. Набережная 11</t>
  </si>
  <si>
    <t>1024400007367</t>
  </si>
  <si>
    <t>Кадыйская районн организация Всероссийской общественной организации ветеранов (пенсионеров) войны, труда, Вооруженных сил и правоохранительных органов</t>
  </si>
  <si>
    <t>Кадый, ул. Полянская 1</t>
  </si>
  <si>
    <t>Красносельская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</si>
  <si>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Красное на Волге, Красная площадь, 15</t>
  </si>
  <si>
    <t>1034400000975</t>
  </si>
  <si>
    <t>Костромская городская организация Всероссийской общественной организации ветеранов (пенсионеров) войны, труда, Вооруженных сил и правоохранительных органов (в т.ч. Свердловский, Димитровский, Ленинский и г. Костромы)</t>
  </si>
  <si>
    <t>Кострома, ул. Советская, 51Г</t>
  </si>
  <si>
    <t>1024400001889</t>
  </si>
  <si>
    <t>Костромская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</si>
  <si>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Кострома, ул. М. Новикова, 7</t>
  </si>
  <si>
    <t>1034400001030</t>
  </si>
  <si>
    <t>Макарьевская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</si>
  <si>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Макарьев, пл. Революции, 8</t>
  </si>
  <si>
    <t>1034400001096</t>
  </si>
  <si>
    <t>Мантуровская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</si>
  <si>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Мантурово, пл. Советская, 27</t>
  </si>
  <si>
    <t>1044400001535</t>
  </si>
  <si>
    <t>Межевская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</si>
  <si>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Георгиевское, ул. Октябрьская, 39</t>
  </si>
  <si>
    <t>1034400001976</t>
  </si>
  <si>
    <t>Нейская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</si>
  <si>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Нея, ул. Ленина, 50</t>
  </si>
  <si>
    <t>1034400000964</t>
  </si>
  <si>
    <t>Нерехтская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</si>
  <si>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Нерехта, ул. К. Либкнехта, 11</t>
  </si>
  <si>
    <t>1034400001822</t>
  </si>
  <si>
    <t>Октябрьская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</si>
  <si>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Боговарово, ул. Победы, 37</t>
  </si>
  <si>
    <t>1064400003975</t>
  </si>
  <si>
    <t>Островская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</si>
  <si>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Островское, ул. Советская, 56</t>
  </si>
  <si>
    <t>1034400001008</t>
  </si>
  <si>
    <t>Павинская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</si>
  <si>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Павино, ул. Октябрьская, 15</t>
  </si>
  <si>
    <t>1034400001680</t>
  </si>
  <si>
    <t>Парфеньевская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</si>
  <si>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Парфеньево, ул. Маркова, 17</t>
  </si>
  <si>
    <t>Поназыревская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</si>
  <si>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Поназырево, пл. 50лет ВЛКСМ, 6</t>
  </si>
  <si>
    <t>1034400001932</t>
  </si>
  <si>
    <t>Пыщугская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</si>
  <si>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Пыщуг, ул. Советская, 13</t>
  </si>
  <si>
    <t>104400008732</t>
  </si>
  <si>
    <t>Солигаличская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</si>
  <si>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Солигалич, ул. Коммунистическая, 14</t>
  </si>
  <si>
    <t>1034400001019</t>
  </si>
  <si>
    <t>Судиславская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</si>
  <si>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Судиславль, ул. Красноармейская, 1а</t>
  </si>
  <si>
    <t>1034400001228</t>
  </si>
  <si>
    <t>Сусанинская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</si>
  <si>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Сусанино, ул. К. Маркса, 1</t>
  </si>
  <si>
    <t>1034400002075</t>
  </si>
  <si>
    <t>Чухломская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</si>
  <si>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Чухлома, ул. Советская, 1</t>
  </si>
  <si>
    <t>1034400001811</t>
  </si>
  <si>
    <t>Шарьинская городская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</si>
  <si>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Шарья, ул. Октябрьская, 21</t>
  </si>
  <si>
    <t>1024400009347</t>
  </si>
  <si>
    <t>Костромское региональное отделение Всероссийской общественной организации ветеранов (пенсионеров) войны, труда, Вооруженных сил и правоохранительных органов (Областной Совет ветеранов)</t>
  </si>
  <si>
    <t>Кострома, ул. Дерзжинского, 11Б</t>
  </si>
  <si>
    <t>1024400004782</t>
  </si>
  <si>
    <t>Негосударственное образовательное учреждение для детей-сирот и детей, оставшихся без попечения родителей, Ковалевский детский дом Костромской области</t>
  </si>
  <si>
    <t>Нерехтский р-он, с. Ковалево, 5А</t>
  </si>
  <si>
    <t>1024400761153</t>
  </si>
  <si>
    <t>социальная поддержка и защита граждан</t>
  </si>
  <si>
    <t>КРОО ДПЦ "Кострома"</t>
  </si>
  <si>
    <t>г.Кострома, ул.Советская 4</t>
  </si>
  <si>
    <t>1034400001371</t>
  </si>
  <si>
    <t>субсидия по временно-бытовому обустройству граждан на территории граждан Украины</t>
  </si>
  <si>
    <t>-</t>
  </si>
  <si>
    <t>первое поглугодие</t>
  </si>
  <si>
    <t>3 квартал</t>
  </si>
  <si>
    <t>год</t>
  </si>
  <si>
    <t>КРОО ДПЦ "Кострома"                                                                                                                                                                                                                                                                                                                                                  Координаты Широта: 57.765139 N, Долгота: 40.932922 E</t>
  </si>
  <si>
    <t>субсидии из областного бюджета</t>
  </si>
  <si>
    <t xml:space="preserve"> 06.04.2017</t>
  </si>
  <si>
    <t xml:space="preserve"> 20 марта 2017</t>
  </si>
  <si>
    <t>п. Антропово, ул. Свободы, д.7</t>
  </si>
  <si>
    <t>Субсидии из областного бюджета</t>
  </si>
  <si>
    <t>1 квартал 2017 года</t>
  </si>
  <si>
    <t>Информация о нарушениях отсутствует.</t>
  </si>
  <si>
    <t xml:space="preserve"> 16 марта 2017 года</t>
  </si>
  <si>
    <t>г. Буй, ул. Ленина, 6</t>
  </si>
  <si>
    <t xml:space="preserve"> 20 марта 2017 года</t>
  </si>
  <si>
    <t>г. Волгореченск, ул. Л.Комсомола, д.45</t>
  </si>
  <si>
    <t>п. Вохма, ул. Советская 39а</t>
  </si>
  <si>
    <t>22 марта 2017 года</t>
  </si>
  <si>
    <t>г. Кадый, ул. Полянская 1</t>
  </si>
  <si>
    <t>1044400000743</t>
  </si>
  <si>
    <t>2 февраля 2017 года</t>
  </si>
  <si>
    <t xml:space="preserve"> 27 февраля 2017 года</t>
  </si>
  <si>
    <t>г. Кострома, ул. М. Новикова, 7</t>
  </si>
  <si>
    <t>20 марта 2017 года</t>
  </si>
  <si>
    <t>г.Макарьев, пл. Революции, 8</t>
  </si>
  <si>
    <t xml:space="preserve"> 13 марта 2017 года</t>
  </si>
  <si>
    <t>г. Нея, ул. Ленина, 50</t>
  </si>
  <si>
    <t>г. Нерехта, ул. К. Либкнехта, 11</t>
  </si>
  <si>
    <t>п. Боговарово, ул. Победы, 37</t>
  </si>
  <si>
    <t>19 апреля 2017 года</t>
  </si>
  <si>
    <t>п. Островское, ул. Советская, 56</t>
  </si>
  <si>
    <t>14  марта 2017 года</t>
  </si>
  <si>
    <t>с. Парфеньево, ул. Маркова, 17</t>
  </si>
  <si>
    <t>1044400000842</t>
  </si>
  <si>
    <t xml:space="preserve"> 27 марта 2017 года</t>
  </si>
  <si>
    <t>п. Судиславль, ул. Красноармейская, 1а</t>
  </si>
  <si>
    <t>п. Сусанино, ул. К. Маркса, 1</t>
  </si>
  <si>
    <t>13 марта 2017 года</t>
  </si>
  <si>
    <t>г. Чухлома, ул. Советская, 1</t>
  </si>
  <si>
    <t xml:space="preserve"> 14 марта 2017 года</t>
  </si>
  <si>
    <t>г. Шарья, ул. Октябрьская, 21</t>
  </si>
  <si>
    <t xml:space="preserve"> 22 февраля 2017 года</t>
  </si>
  <si>
    <t>г. Кострома, ул. Дерзжинского, 11Б</t>
  </si>
  <si>
    <t xml:space="preserve"> 05.07.2017</t>
  </si>
  <si>
    <t>13 апреля 2017 года</t>
  </si>
  <si>
    <t>Галичская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</si>
  <si>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г. Галич, ул. Красноармейская,д.16</t>
  </si>
  <si>
    <t xml:space="preserve">1034400001844 </t>
  </si>
  <si>
    <t>4403003812</t>
  </si>
  <si>
    <t>г. Кологрив, ул. Наб/Киченки, д.11</t>
  </si>
  <si>
    <t>т 05.07.2017</t>
  </si>
  <si>
    <t>12 апреля 2017 года</t>
  </si>
  <si>
    <t>п. Красное на Волге, ул. Красная площадь, д. 15</t>
  </si>
  <si>
    <t>27 марта 2017 года</t>
  </si>
  <si>
    <t>г. Мантурово, ул. Советская, д.27</t>
  </si>
  <si>
    <t xml:space="preserve"> 13 апредя 2017 года</t>
  </si>
  <si>
    <t>Межевская 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</si>
  <si>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Межевской р-н, с. Георгиевское, ул. Октябрьская, д.56</t>
  </si>
  <si>
    <t xml:space="preserve"> 03 апреля 2017 года</t>
  </si>
  <si>
    <t>с. Павино. Ул. Октябрьская, д.15</t>
  </si>
  <si>
    <t>4422002003</t>
  </si>
  <si>
    <t xml:space="preserve"> 04 апреля 2017 года</t>
  </si>
  <si>
    <t>Поназыревская 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</si>
  <si>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п. Поназырево, пл.50 лет ВЛКСМ, д.6</t>
  </si>
  <si>
    <t xml:space="preserve">1034400001932 </t>
  </si>
  <si>
    <t xml:space="preserve"> 12 апреля 2017 года</t>
  </si>
  <si>
    <t>Пыщугская 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</si>
  <si>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с. Пыщуг, ул. Чкалова, д.6</t>
  </si>
  <si>
    <t>1044400000732</t>
  </si>
  <si>
    <t xml:space="preserve"> 28 апреля 2017 года</t>
  </si>
  <si>
    <t>2 квартал 2017 года</t>
  </si>
  <si>
    <t>28 апреля 2017 года</t>
  </si>
  <si>
    <t xml:space="preserve"> 19 апреля 2017 года</t>
  </si>
  <si>
    <t>07 июня 2017 года</t>
  </si>
  <si>
    <t>26 мая 2017 года</t>
  </si>
  <si>
    <t>г. Кологрив, ул. Набережная речки Киченки, д.11</t>
  </si>
  <si>
    <t xml:space="preserve"> 06 июня 2017 года</t>
  </si>
  <si>
    <t xml:space="preserve"> 07 июня 2017 года</t>
  </si>
  <si>
    <t>15 мая 2017 года</t>
  </si>
  <si>
    <t xml:space="preserve"> 04 мая 2017 года</t>
  </si>
  <si>
    <t>19 апреля 2017</t>
  </si>
  <si>
    <t xml:space="preserve"> 22 мая 2017 года</t>
  </si>
  <si>
    <t>Костромская региональная организация Общероссийской общественной организации ветеранов "Российский Союз Ветеранов"</t>
  </si>
  <si>
    <t>г. Кострома, ул. Советская, д.9а</t>
  </si>
  <si>
    <t>1024400005805</t>
  </si>
  <si>
    <t xml:space="preserve"> 07 апреля 2017 года</t>
  </si>
  <si>
    <t>Частное учреждение " Ковалевский центр помощи детям, оставшимся без попечения родителей"</t>
  </si>
  <si>
    <t>Костромская обл., Нерехтский район, с. Ковалево, д.5а</t>
  </si>
  <si>
    <t>Деятельность в сфере воспитания и развития детей-сирот и детей, оставшихся без попечения родителей(за исключением государственных (муниципальных) учреждений)</t>
  </si>
  <si>
    <t>январь 2017 года</t>
  </si>
  <si>
    <t>февраль 2017 года</t>
  </si>
  <si>
    <t>март 2017 года</t>
  </si>
  <si>
    <t>апрель  2017 года</t>
  </si>
  <si>
    <t>май   2017 года</t>
  </si>
  <si>
    <t>июнь  2017 года</t>
  </si>
  <si>
    <t xml:space="preserve"> 26.07.2017</t>
  </si>
  <si>
    <t>07 июля 2017 года</t>
  </si>
  <si>
    <t>июль  2017 года</t>
  </si>
  <si>
    <t>63 от 26.07.2017</t>
  </si>
  <si>
    <t>13 июля 2017 года</t>
  </si>
  <si>
    <t>3 квартал 2017 года</t>
  </si>
  <si>
    <t>21 июля 2017</t>
  </si>
  <si>
    <t xml:space="preserve">24 июля 2017 </t>
  </si>
  <si>
    <t>26 июля 2017</t>
  </si>
  <si>
    <t xml:space="preserve"> 05.09.2017</t>
  </si>
  <si>
    <t>31 июля 2017</t>
  </si>
  <si>
    <t>03 августа 2017</t>
  </si>
  <si>
    <t>07 августа 2017</t>
  </si>
  <si>
    <t>09 августа 2017</t>
  </si>
  <si>
    <t>август 2017 года</t>
  </si>
  <si>
    <t>10 августа 2017</t>
  </si>
  <si>
    <t>15 августа 2017</t>
  </si>
  <si>
    <t>30 августа 2017</t>
  </si>
  <si>
    <t xml:space="preserve"> 30.09.2017</t>
  </si>
  <si>
    <t>08 сентября 2017</t>
  </si>
  <si>
    <t>09 сентября 2017</t>
  </si>
  <si>
    <t>сентябрь  2017 года</t>
  </si>
  <si>
    <t>06 октября  2017</t>
  </si>
  <si>
    <t>октябрь  2017 года</t>
  </si>
  <si>
    <t xml:space="preserve"> 08.11.2017</t>
  </si>
  <si>
    <t>09 октября 2017</t>
  </si>
  <si>
    <t>4 квартал 2017 года</t>
  </si>
  <si>
    <t>16 октября 2017</t>
  </si>
  <si>
    <t>23 октября 2017</t>
  </si>
  <si>
    <t>24 октября 2017</t>
  </si>
  <si>
    <t>25 октября 2017</t>
  </si>
  <si>
    <t>27 октября 2017</t>
  </si>
  <si>
    <t>31 октября 2017</t>
  </si>
  <si>
    <t>01 ноября 2017</t>
  </si>
  <si>
    <t>07 ноября 2017</t>
  </si>
  <si>
    <t>08 ноября 2017</t>
  </si>
  <si>
    <t xml:space="preserve"> 04.12.2017</t>
  </si>
  <si>
    <t>08 ноября  2017</t>
  </si>
  <si>
    <t>ноябрь  2017 года</t>
  </si>
  <si>
    <t>10 ноября 2017</t>
  </si>
  <si>
    <t>15 ноября 2017</t>
  </si>
  <si>
    <t>20 ноября 2017</t>
  </si>
  <si>
    <t>21 ноября 2017</t>
  </si>
  <si>
    <t>27 ноября 2017</t>
  </si>
  <si>
    <t>28 ноября 2017</t>
  </si>
  <si>
    <t>30 ноября 2017</t>
  </si>
  <si>
    <t>05 декабря 2017</t>
  </si>
  <si>
    <t xml:space="preserve"> 29.12.2017</t>
  </si>
  <si>
    <t>08 декабря  2017</t>
  </si>
  <si>
    <t>декабрь  2017 года</t>
  </si>
  <si>
    <t>21 декабря  2017</t>
  </si>
  <si>
    <t>КРОО "Духовно-просветительский центр "Кострома"</t>
  </si>
  <si>
    <t>г. Кострома; пер. Кадыйеский, д.2/33</t>
  </si>
  <si>
    <t>Субсидия на возм.затр. вр. соц-быт. обустр. граждан Украины</t>
  </si>
  <si>
    <t xml:space="preserve"> 2017 год</t>
  </si>
  <si>
    <t xml:space="preserve"> 21.03.2018</t>
  </si>
  <si>
    <t>Костромская Областная Общественная Организация "Центр развития детей "Снежевичка"</t>
  </si>
  <si>
    <t>157510, Костромская область, Шарьинский р-н, Шарья г., Ветлужский пгт, ул. Центральная, д.4</t>
  </si>
  <si>
    <t>1154400010148</t>
  </si>
  <si>
    <t xml:space="preserve">Субсидия на возм части затрат по опл труда инвалидов </t>
  </si>
  <si>
    <t>январь  2018 года</t>
  </si>
  <si>
    <t>январь 2018 года</t>
  </si>
  <si>
    <t>февраль 2018 года</t>
  </si>
  <si>
    <t>07.03 2018</t>
  </si>
  <si>
    <t>март 2018 года</t>
  </si>
  <si>
    <t xml:space="preserve"> 08.05.2018</t>
  </si>
  <si>
    <t>23.04 2018</t>
  </si>
  <si>
    <t>апрель 2018 года</t>
  </si>
  <si>
    <t>289 от 19.04.2018</t>
  </si>
  <si>
    <t>1 квартал 2018года</t>
  </si>
  <si>
    <t>299 от 24.04.2018</t>
  </si>
  <si>
    <t>317 от 27.04.2018</t>
  </si>
  <si>
    <t>1 квартал 2018 года</t>
  </si>
  <si>
    <t>318 от 27.04.2018</t>
  </si>
  <si>
    <t>319 от 27.04.2018</t>
  </si>
  <si>
    <t xml:space="preserve"> 13.06.2018</t>
  </si>
  <si>
    <t>338 от 04.05.2018</t>
  </si>
  <si>
    <t>345 от 08.05.2018</t>
  </si>
  <si>
    <t>353 от 08.05.2018</t>
  </si>
  <si>
    <t>348 от 08.05.2018</t>
  </si>
  <si>
    <t>май 2018 года</t>
  </si>
  <si>
    <t>385 от 17.05.2018</t>
  </si>
  <si>
    <t>2 квартал 2018 года</t>
  </si>
  <si>
    <t>419 от 28.05.2018</t>
  </si>
  <si>
    <t>429 от 30.05.2018</t>
  </si>
  <si>
    <t xml:space="preserve"> 454 от 09.06. 2018</t>
  </si>
  <si>
    <t>июнь  2018 года</t>
  </si>
  <si>
    <t xml:space="preserve"> 10.07.2018</t>
  </si>
  <si>
    <t>452 от 09.06.2018</t>
  </si>
  <si>
    <t>453 от 09.06.2018</t>
  </si>
  <si>
    <t>460 от 15.06.2018</t>
  </si>
  <si>
    <t>499 от 29.06.2018</t>
  </si>
  <si>
    <t xml:space="preserve"> 02.08.2018</t>
  </si>
  <si>
    <t>506 от 03.07.2018</t>
  </si>
  <si>
    <t>508 от 04.07.2018</t>
  </si>
  <si>
    <t>519 от 09.07.2018</t>
  </si>
  <si>
    <t>1квартал 2018 года</t>
  </si>
  <si>
    <t>522 от 11.07.2018</t>
  </si>
  <si>
    <t>3 квартал 2018 года</t>
  </si>
  <si>
    <t>523 от 11.07.2018</t>
  </si>
  <si>
    <t>530 от 13.07.2018</t>
  </si>
  <si>
    <t>532 от 16.07.2018</t>
  </si>
  <si>
    <t>4 квартал 2018 года</t>
  </si>
  <si>
    <t>543 от 19.07.2018</t>
  </si>
  <si>
    <t>551 от 24.07.2018</t>
  </si>
  <si>
    <t>563 от 23.07.2018</t>
  </si>
  <si>
    <t>1,2,3 квартал 2018 года</t>
  </si>
  <si>
    <t>572 от 30.07.2018</t>
  </si>
  <si>
    <t>575 от 30.07.2018</t>
  </si>
  <si>
    <t>509 от 04.07.2018</t>
  </si>
  <si>
    <t>Деятельность в сфере воспитания и развития детей-сирот и детей, оставшихся без попечения родителей (за исключением государственных (муниципальных) учреждений)</t>
  </si>
  <si>
    <t>июль 2018 года</t>
  </si>
  <si>
    <t>593 от 01.08.2018</t>
  </si>
  <si>
    <t>август 2018 года</t>
  </si>
  <si>
    <t>547 от 20.07.2018</t>
  </si>
  <si>
    <t>февраль, март , май 2018 года</t>
  </si>
  <si>
    <t>564 от 26.07.2018</t>
  </si>
  <si>
    <t>Благотворительный фонд "География добра"</t>
  </si>
  <si>
    <t>156000, Костромская область, город Кострома, Мясницкая улица, дом 19д</t>
  </si>
  <si>
    <t>1154400010380</t>
  </si>
  <si>
    <t>апрель-декабрь 2017; январь-март 2018 года</t>
  </si>
  <si>
    <t>565 от 26.07.2018</t>
  </si>
  <si>
    <t xml:space="preserve"> Костромская областная организация общероссийской общественной организации "Всероссийское общество инвалидов"
</t>
  </si>
  <si>
    <t>156013, Костромская область, город Кострома, улица Ленина, дом 20, офис 15</t>
  </si>
  <si>
    <t>1024400002725</t>
  </si>
  <si>
    <t>декабрь 2017; январь-июнь 2018 года</t>
  </si>
  <si>
    <t xml:space="preserve"> 12.09.2018</t>
  </si>
  <si>
    <t>604 от 07.08.2018</t>
  </si>
  <si>
    <t>624 от 16.08.2018</t>
  </si>
  <si>
    <t>626 от 17.08.2018</t>
  </si>
  <si>
    <t>643 от 29.08.2018</t>
  </si>
  <si>
    <t>680 от 10.09.2018</t>
  </si>
  <si>
    <t>678 от 10.09.2018</t>
  </si>
  <si>
    <t>679 от 10.09.2018</t>
  </si>
  <si>
    <t>682 от 10.09.2018</t>
  </si>
  <si>
    <t>675 от 10.09.2018</t>
  </si>
  <si>
    <t>сентябрь  2018 года</t>
  </si>
  <si>
    <t>696 от 18.09.2018</t>
  </si>
  <si>
    <t xml:space="preserve"> 11.10.2018</t>
  </si>
  <si>
    <t>700 от 20.09.2018</t>
  </si>
  <si>
    <t>711 от 25.09.2018</t>
  </si>
  <si>
    <t>732 от 05.10.2018</t>
  </si>
  <si>
    <t>733 от 05.10.2018</t>
  </si>
  <si>
    <t>728 от 04.10.2018</t>
  </si>
  <si>
    <t>697 от 18.09.2018</t>
  </si>
  <si>
    <t>Благотворительный фонд поддержки социальных инициатив "Преподобного Геннадия Костромского и Любимоградского"</t>
  </si>
  <si>
    <t>157084, Костромская область, Сусанинский р-н, с. Сумароково, ул. Центральная, д.14</t>
  </si>
  <si>
    <t>1154400010357</t>
  </si>
  <si>
    <t>Деятельность в сфере оказания услуг по социальной реабилитации и ресоциализации лиц, допускающих немедицинское потребление наркотических средств и психотропных веществ.</t>
  </si>
  <si>
    <t xml:space="preserve"> 4 квартал 2018 года</t>
  </si>
  <si>
    <t xml:space="preserve"> 12.11.2018</t>
  </si>
  <si>
    <t>747 от 12.10.2018</t>
  </si>
  <si>
    <t>753 от 17.10.2018</t>
  </si>
  <si>
    <t>754 от 17.10.2018</t>
  </si>
  <si>
    <t>769 от 24.10.2018</t>
  </si>
  <si>
    <t>781 от 26.10.2018</t>
  </si>
  <si>
    <t>790 от 30.10.2018</t>
  </si>
  <si>
    <t>752 от 16.10.2018</t>
  </si>
  <si>
    <t>октябрь 2018 года</t>
  </si>
  <si>
    <t>809 от 07.11.2018</t>
  </si>
  <si>
    <t>ноябрь 2018 года</t>
  </si>
  <si>
    <t xml:space="preserve"> 06.12.2018</t>
  </si>
  <si>
    <t>816 от 13.11.2018</t>
  </si>
  <si>
    <t>819 от 15.11.2018</t>
  </si>
  <si>
    <t>828 от 22.11.2018</t>
  </si>
  <si>
    <t xml:space="preserve"> 17.12.2018</t>
  </si>
  <si>
    <t>851 от 17.12.2018</t>
  </si>
  <si>
    <t>декабрь 2018 года</t>
  </si>
  <si>
    <t xml:space="preserve"> 13.12.2018</t>
  </si>
  <si>
    <t>866 от 13.12.2018</t>
  </si>
  <si>
    <t>Костромская областная общественная организация " всероссийское общество инвалидов"</t>
  </si>
  <si>
    <t>г. Кострома, ул. Ленина, д.20</t>
  </si>
  <si>
    <t>4443013736</t>
  </si>
  <si>
    <t>март 2019 года</t>
  </si>
  <si>
    <t>1квартал 2019 года</t>
  </si>
  <si>
    <t>апрель 2019 года</t>
  </si>
  <si>
    <t>май 2019 года</t>
  </si>
  <si>
    <t>2квартал 2019 года</t>
  </si>
  <si>
    <t>июнь 2019 года</t>
  </si>
  <si>
    <t>3 квартал 2019 года</t>
  </si>
  <si>
    <t>июль 2019 года</t>
  </si>
  <si>
    <t xml:space="preserve"> 3квартал 2019 года</t>
  </si>
  <si>
    <t xml:space="preserve"> 3 квартал 2019 года</t>
  </si>
  <si>
    <t xml:space="preserve"> 3 квартал 2018 года</t>
  </si>
  <si>
    <t>Благотворительный фонд помощи пожилым людям и инвалидам "Старость в радость"</t>
  </si>
  <si>
    <t>156009, г.Кострома,Садовое некоммерческое товарищество сад Виктория-2 (Красная Байдарка), участок 26,(г. Кострома, ул. Смоленская, д.32, каб. 28</t>
  </si>
  <si>
    <t>1194400000178</t>
  </si>
  <si>
    <t>Долговременный уход за пожилыми людьми</t>
  </si>
  <si>
    <t>октябрь 2019 года</t>
  </si>
  <si>
    <t>4 квартал 2019 года</t>
  </si>
  <si>
    <t>ноябрь 2019 года</t>
  </si>
  <si>
    <t>декабрь 2019</t>
  </si>
  <si>
    <t>февраль 2020</t>
  </si>
  <si>
    <t>январь 2020</t>
  </si>
  <si>
    <t>1 квартал 2020 года</t>
  </si>
  <si>
    <t>март 2020</t>
  </si>
  <si>
    <t>11.03.2020.</t>
  </si>
  <si>
    <t>апрель 2020</t>
  </si>
  <si>
    <t>апрель 2020 года</t>
  </si>
  <si>
    <t>2 квартал 2020 года</t>
  </si>
  <si>
    <t>13.04.202</t>
  </si>
  <si>
    <t>май 2020 года</t>
  </si>
  <si>
    <t>2квартал 2020 года</t>
  </si>
  <si>
    <t>июнь 2020</t>
  </si>
  <si>
    <t>июль 2020 года</t>
  </si>
  <si>
    <t>3 квартал 2020 года</t>
  </si>
  <si>
    <t>август 2020 года</t>
  </si>
  <si>
    <t>"Благотворительный фонд "Добрыня"</t>
  </si>
  <si>
    <t>156009, г.Кострома,Садовое некоммерческое товарищество сад Виктория-2 (Красная Байдарка), участок 26</t>
  </si>
  <si>
    <t>1204400003257</t>
  </si>
  <si>
    <t>4401196679</t>
  </si>
  <si>
    <t>Долговременный уход за гражданами пожилого возраста и инвалидами</t>
  </si>
  <si>
    <t>сентябрь 2020</t>
  </si>
  <si>
    <t>сентябрь 2020 года</t>
  </si>
  <si>
    <t>4 квартал 2020 года</t>
  </si>
  <si>
    <t>октябрь 2020 года</t>
  </si>
  <si>
    <t>октябрь 2020</t>
  </si>
  <si>
    <t>ноябрь 2020 года</t>
  </si>
  <si>
    <t>декабрь 2020 года</t>
  </si>
  <si>
    <t>декабрь  2020 года</t>
  </si>
  <si>
    <t>Дея-ть в сфере воспитания и развития детей-сирот и детей, оставшихся без попечения родителей(за исключением государственных (муниципальных) учреждений)</t>
  </si>
  <si>
    <t>январь 2021 года</t>
  </si>
  <si>
    <t>февраль 2021 года</t>
  </si>
  <si>
    <t>март 2021 года</t>
  </si>
  <si>
    <t>Дея-ть в сфере патриотического. в том числе военно-патриотического, воспитания граждан</t>
  </si>
  <si>
    <t>1 квартал 2021 года</t>
  </si>
  <si>
    <t>апрель 2021 года</t>
  </si>
  <si>
    <t>2 квартал 2021 года</t>
  </si>
  <si>
    <t>2квартал 2021 года</t>
  </si>
  <si>
    <t>май 2021 года</t>
  </si>
  <si>
    <t>май  2021 года</t>
  </si>
  <si>
    <t>июнь  2021 года</t>
  </si>
  <si>
    <t>июнь 2021 года</t>
  </si>
  <si>
    <t>3 квартал 2021 года</t>
  </si>
  <si>
    <t>июль  2021 года</t>
  </si>
  <si>
    <t>19.07,2021</t>
  </si>
  <si>
    <t>июль 2021 года</t>
  </si>
  <si>
    <t>август  2021 года</t>
  </si>
  <si>
    <t>ЧЛПУ "Санаторий-профилакторий Костромской ГРЭС"</t>
  </si>
  <si>
    <t>156901,Костромская область, г. Волгореченск, ул. Речников,д.5</t>
  </si>
  <si>
    <t>1024402234482</t>
  </si>
  <si>
    <t>4431002810</t>
  </si>
  <si>
    <t>Огрганизация отдыха и оздоровления детей на территории Костромской области</t>
  </si>
  <si>
    <t>август 2021 года</t>
  </si>
  <si>
    <t>сентябрь  2021 года</t>
  </si>
  <si>
    <t>сентябрь 2021 года</t>
  </si>
  <si>
    <t>4 квартал 2021 года</t>
  </si>
  <si>
    <t>декабрь  2021 года</t>
  </si>
  <si>
    <t>декабрь2021 года</t>
  </si>
  <si>
    <t>январь 2022 года</t>
  </si>
  <si>
    <t>февраль 2022 года</t>
  </si>
  <si>
    <t>1 квартал 2022 года</t>
  </si>
  <si>
    <t>март 2022 года</t>
  </si>
  <si>
    <t>март  2022 года</t>
  </si>
  <si>
    <t>Дея-ть в сфере оказания услуг по социальной реабилитации и ресоциализации лиц, допускающих немедицинское потребление наркотических средств и психотропных веществ.</t>
  </si>
  <si>
    <t>09.03.222</t>
  </si>
  <si>
    <t>94.99 Деятельность прочих общественных организаций, не включенных в другие
группировки</t>
  </si>
  <si>
    <t>2 квартал 2022 года</t>
  </si>
  <si>
    <t>апрель 2022 года</t>
  </si>
  <si>
    <t>май  2022 года</t>
  </si>
  <si>
    <t>Медицинское частное учреждение дополнительного профессионального образования "Клиника Медекс Кострома"</t>
  </si>
  <si>
    <t>ул. Шагова, д. 205 г. Кострома 156008</t>
  </si>
  <si>
    <t>1154400010280</t>
  </si>
  <si>
    <t>86.90.9 Деятельность в области медицины прочая, не включенная в другие группировки</t>
  </si>
  <si>
    <t>грант в форме субсидии</t>
  </si>
  <si>
    <t>апрель-сентябрь 2022 года</t>
  </si>
  <si>
    <t>май 2022 года</t>
  </si>
  <si>
    <t>июнь 2022 года</t>
  </si>
  <si>
    <t>3 квартал 2022 года</t>
  </si>
  <si>
    <t>Религиозная организация Костромской Епархии Русской православной церкви</t>
  </si>
  <si>
    <t>156000, г. Кострома, ул. Симановского, 26-37</t>
  </si>
  <si>
    <t>Деятельность в части обеспечения временного социально-бытового обустройства граждан Российской Федерации, Украины, Донецкой Народной Республики, Луганской Народной Республики и лиц без гражданства, постоянно проживающих на территории Украины, Донецкой Народной Республики, Луганской Народной Республики и прибывших на территорию РФ в экстренном массовом порядке, временно размещенных на территории Костромской области</t>
  </si>
  <si>
    <t>июль 2022 года</t>
  </si>
  <si>
    <t>август 2022 года</t>
  </si>
  <si>
    <t>сентябрь 2022 года</t>
  </si>
  <si>
    <t>Управление по обеспечению деятельности мировых судей Костромской области</t>
  </si>
  <si>
    <t>1/2014</t>
  </si>
  <si>
    <t xml:space="preserve">13.01.
2014 года 
</t>
  </si>
  <si>
    <t xml:space="preserve">03 декабря 2013
Заключено соглашение № 245 
</t>
  </si>
  <si>
    <t>Некоммерческая организация «Адвокатская Палата Костромской области»</t>
  </si>
  <si>
    <t>156000 г. Кострома, пр-т Мира, 13/7</t>
  </si>
  <si>
    <t>1024400531143</t>
  </si>
  <si>
    <t xml:space="preserve">Оказание квалифицированной юридической помощи адвокатами на территории Костромской области 
</t>
  </si>
  <si>
    <t xml:space="preserve">Оплата услуг адвокатов за счет бюджетных ассигнований на предоставление бесплатной юридической помощи на территории  Костромской области 
</t>
  </si>
  <si>
    <t xml:space="preserve">Всего предусмотрено на 2014 год – 95 тыс. рублей. По заявлениям об оплате труда за оказание бесплатной юридической помощи адвокатам в 2014 году оплачена сумма в размере 
68,8  рублей
</t>
  </si>
  <si>
    <t>С 01.01.2014 года по 31.12.2014 года</t>
  </si>
  <si>
    <t>Не имеется</t>
  </si>
  <si>
    <t>1/2015</t>
  </si>
  <si>
    <t xml:space="preserve">11 января 2016 года </t>
  </si>
  <si>
    <t xml:space="preserve">30 ноября 2015 года
заключено соглашение № 147 
</t>
  </si>
  <si>
    <t>Всего предусмотрено на 2015 год - 200 тыс. рублей. По заявлениям об оплате труда за оказание бесплатной юридической помощи адвокатам в 2015 году оплачена сумма в размере         146 880 рублей</t>
  </si>
  <si>
    <t>С 01.01.2015 года по 31.12.2015 года</t>
  </si>
  <si>
    <t>1/2016</t>
  </si>
  <si>
    <t xml:space="preserve">30 ноября 2015 года заключено соглашение 
№  189 
</t>
  </si>
  <si>
    <t>Некоммерческой организации «Адвокатская Палата Костромской области»</t>
  </si>
  <si>
    <t>Всего предусмотрено на 2016 год - 165 тысяч рублей. По заявлениям об оплате труда за оказание бесплатной юридической помощи адвокатам в 2016 году оплачена сумма в размере 134,3  тыс. рублей</t>
  </si>
  <si>
    <t>С 01.01.2016 года по 31.12.2016 года</t>
  </si>
  <si>
    <t>1/2017</t>
  </si>
  <si>
    <t xml:space="preserve">30 ноября 2016 года заключено соглашение 
№  189 
</t>
  </si>
  <si>
    <t>Всего предусмотрено на 2017 год - 188,3 тысяч рублей. По заявлениям об оплате труда за оказание бесплатной юридической помощи.  в 2017 году адвокатам  оплачена сумма в размере 31,6  тыс. рублей</t>
  </si>
  <si>
    <t>с 01.01.2017  по 31.12.2017</t>
  </si>
  <si>
    <t>1/2018</t>
  </si>
  <si>
    <t xml:space="preserve">2 октября 2017 года заключено соглашение 
№  187 
</t>
  </si>
  <si>
    <t>Всего предусмотрено на 2018 год - 188,3 тысяч рублей. По заявлениям об оплате труда за оказание бесплатной юридической помощи.</t>
  </si>
  <si>
    <t>с 01.01.2018  по 31.12.2018</t>
  </si>
  <si>
    <t>С апреля 2018 года управление по обеспечению деятельности мировых судей Костромской области присоединено к департаменту региональной безопасности Костромской области</t>
  </si>
  <si>
    <t>Комитет по делам молодежи Костромской области</t>
  </si>
  <si>
    <t>2014 год*</t>
  </si>
  <si>
    <t>Костромская областная общественная организация «Федерация спортивного пейнтбола»</t>
  </si>
  <si>
    <t>г. Кострома, пр. Мира, 159</t>
  </si>
  <si>
    <t>Развитие и популяризация спортивного пейнтбола в Костромской области как средства повышения роли физ.культуры и спорта во всестороннем и гармоничном развитии личности</t>
  </si>
  <si>
    <t>Содействие развитию современного пятиборья, как пропаганды здорового образа жизни, улучшения морально-психологического состояния граждан, духовному развитию личности молодежи и лиц разных возрастных групп на территории Костромской области</t>
  </si>
  <si>
    <t>10 000</t>
  </si>
  <si>
    <t>Детская общественная организация «Поколение» Костромского муниципального района</t>
  </si>
  <si>
    <t xml:space="preserve">г. Кострома, ул.Маршала Новикова, д. 7, каб. 112 </t>
  </si>
  <si>
    <t>1044400001381</t>
  </si>
  <si>
    <t>Включение детей в социально-значимую деятельность, которая способствует всестороннему развитию личности ребенка в различных сферах общественной жизни, способствует социализации личности, раскрытию и реализации его потенциала</t>
  </si>
  <si>
    <t>5 000</t>
  </si>
  <si>
    <t>Молодежная общественная организация Костромского муниципального района «ОАО МоЛодые»</t>
  </si>
  <si>
    <t>г. Кострома, ул.Маршала Новикова, д.7, каб.109</t>
  </si>
  <si>
    <t>1134400000547</t>
  </si>
  <si>
    <t>Содействие молодёжи в реализации прав и законных интересов, инициатив, направленных на повышение активности, самореализацию и объединение молодых людей Костромского муниципального района</t>
  </si>
  <si>
    <t>20 000</t>
  </si>
  <si>
    <t>г. Кострома, пр. Мира, д.159</t>
  </si>
  <si>
    <t xml:space="preserve">1034400001426 </t>
  </si>
  <si>
    <t>Костромская областная организация общероссийской общественной организации «Российский Союз Молодежи»</t>
  </si>
  <si>
    <t>г. Кострома, пр. Мира, 51</t>
  </si>
  <si>
    <t>1024400003704</t>
  </si>
  <si>
    <t>Создание условий для эффективной деятельности молодежных организаций</t>
  </si>
  <si>
    <t>Костромская Областная Общественная Молодежная Организация Инвалидов «Белый дельфин»</t>
  </si>
  <si>
    <t>г. Кострома, Черноречье д.27, кв.52</t>
  </si>
  <si>
    <t>Координация и осуществление социальных и культурных мероприятий, направленных на оказание материальной и иной помощи инвалидам</t>
  </si>
  <si>
    <t>г. Кострома, пр. Мира, д.157</t>
  </si>
  <si>
    <t>Костромская городская общественная организация «МЫ»</t>
  </si>
  <si>
    <t>Юридический: г.Кострома, пр-д Школьный, 9а, 21В.9,</t>
  </si>
  <si>
    <t>1034400000513</t>
  </si>
  <si>
    <t>Создание условий интеллектуального, нравственного, физического развития, формирования гражданской позиции детей и молодежи, включение детей и молодежи в процесс сохранения и развития культурного и духовного наследия Костромского края</t>
  </si>
  <si>
    <t xml:space="preserve">Детская общественная организация «Поколение» Костромского муниципального района </t>
  </si>
  <si>
    <t>г. Кострома, ул. М. Новикова, д. 7, каб.112</t>
  </si>
  <si>
    <t>г. Кострома, ул. Маршала Новикова, д. 7, каб. 109</t>
  </si>
  <si>
    <t>50 000</t>
  </si>
  <si>
    <t>Костромская областная общественная молодёжная организация инвалидов «Белый дельфин»</t>
  </si>
  <si>
    <t>Костромская областная организация общероссийской общественной организации «Российский Союз Молодёжи»</t>
  </si>
  <si>
    <t xml:space="preserve">1024400003704 </t>
  </si>
  <si>
    <t>26.12.2017 -01.12.2018</t>
  </si>
  <si>
    <t>отчет представлен, нарушений не имеется</t>
  </si>
  <si>
    <t>Костромская городская молодежная общественная организация «МЫ»</t>
  </si>
  <si>
    <t>г. Кострома, пл. Сусанинская, Бол. Мучные ряды</t>
  </si>
  <si>
    <t>Организация клубной деятельности, развивающих занятий, в том числе в области профориентации и социальных технологий</t>
  </si>
  <si>
    <t>24.12.2018 -01.12.2019</t>
  </si>
  <si>
    <t>г. Кострома, мкрн. Черноречье, д.27, кв.52</t>
  </si>
  <si>
    <t>Координация и осуществление социальных и культурных мероприятий, направленных на оказание материальной и иной помощи инвалидам, защиту их прав и интересов</t>
  </si>
  <si>
    <t>20.12.2019</t>
  </si>
  <si>
    <t>23.11.2019</t>
  </si>
  <si>
    <t xml:space="preserve">156013, Костромская область, г. Кострома, пр-кт Мира, д. 159
</t>
  </si>
  <si>
    <t>239 444,00</t>
  </si>
  <si>
    <t>20.12.2019 - 31.12.2020</t>
  </si>
  <si>
    <t>156961, Костромская область, г. Кострома, ул. Маршала Новикова, д. 7</t>
  </si>
  <si>
    <t>286 096,00</t>
  </si>
  <si>
    <t>156013, Костромская область, г. Кострома, пр-кт Мира, д. 51</t>
  </si>
  <si>
    <t>156013, Костромская область, г. Кострома, пр-кт Мира, д. 159</t>
  </si>
  <si>
    <t>14.12.2020 - 01.12.2021</t>
  </si>
  <si>
    <t>21.12.2021 -31.12.2022</t>
  </si>
  <si>
    <t>Нарушений не имеется</t>
  </si>
  <si>
    <t>Костромская областная общественная молодежная организация инвалидов «Белый Дельфин»</t>
  </si>
  <si>
    <t>156021, Костромская область, г. Кострома, мрн Черноречье, д. 27</t>
  </si>
  <si>
    <t>Координация и осуществление социальных, культурных мероприятий направленных на оказание материальной и иной помощи инвалидам, защиту их прав и интересов</t>
  </si>
  <si>
    <t>Костромская областная общественная организация «Федерация пейнтбола»</t>
  </si>
  <si>
    <t>156013, Костромская область,  г. Кострома, пр-кт Мира, д. 159</t>
  </si>
  <si>
    <t>Развитие и популяризация спортивного пейнтбола в Костромской области как средства повышения роли физической культуры и спорта во всестороннем и гармоничном развитии личности, пропаганда здорового образа жизни среди молодежи и лиц других возрастных групп</t>
  </si>
  <si>
    <t>Департамент региональной безопастности Костромской области</t>
  </si>
  <si>
    <t>1</t>
  </si>
  <si>
    <t xml:space="preserve">02 октября 2017 года заключено соглашение 
№  187 
</t>
  </si>
  <si>
    <t>156000,             г. Кострома, пр-т Мира, 13/7</t>
  </si>
  <si>
    <t xml:space="preserve">Оплата услуг адвокатов за счет бюджетных ассигнований на предоставление бесплатной юридической помощи на территории  Костромской области  За 3 кв. оплачено за услуги адвокатов на сумму 80 000 руб. </t>
  </si>
  <si>
    <t xml:space="preserve">Всего предусмотрено на 2018 год - 91,450 тысяч рублей. </t>
  </si>
  <si>
    <t>С 01.01.2018 года по 31.12.2018 года</t>
  </si>
  <si>
    <t>2</t>
  </si>
  <si>
    <r>
      <t xml:space="preserve">Оплата услуг адвокатов за счет бюджетных ассигнований на предоставление бесплатной юридической помощи на территории  Костромской области  </t>
    </r>
    <r>
      <rPr>
        <b/>
        <sz val="10"/>
        <color indexed="64"/>
        <rFont val="Times New Roman"/>
      </rPr>
      <t xml:space="preserve">Всего предусмотрено на 2019 год-188,3 тыс.руб. </t>
    </r>
    <r>
      <rPr>
        <sz val="10"/>
        <color indexed="64"/>
        <rFont val="Times New Roman"/>
      </rPr>
      <t xml:space="preserve">
</t>
    </r>
  </si>
  <si>
    <t>01.01.2019 - 31.03.2019</t>
  </si>
  <si>
    <t>3</t>
  </si>
  <si>
    <t xml:space="preserve"> 11.01.2019</t>
  </si>
  <si>
    <t xml:space="preserve">Оплата услуг адвокатов за счет бюджетных ассигнований на предоставление бесплатной юридической помощи на территории  Костромской области  </t>
  </si>
  <si>
    <t>01.04.2019 - 30.06.2019</t>
  </si>
  <si>
    <t>4</t>
  </si>
  <si>
    <t>01.07.2019 - 30.09.2019</t>
  </si>
  <si>
    <t>5</t>
  </si>
  <si>
    <t>6</t>
  </si>
  <si>
    <t xml:space="preserve"> 29.11.2019</t>
  </si>
  <si>
    <t>156000 г. Кострома, ул. Чайковского, д.19А, оф.18</t>
  </si>
  <si>
    <r>
      <t xml:space="preserve">Оплата услуг адвокатов за счет бюджетных ассигнований на предоставление бесплатной юридической помощи на территории  Костромской области  </t>
    </r>
    <r>
      <rPr>
        <b/>
        <sz val="10"/>
        <rFont val="Times New Roman"/>
      </rPr>
      <t xml:space="preserve">Всего предусмотрено на 2020 год-188,3 тыс.руб. </t>
    </r>
  </si>
  <si>
    <t>156000              г. Кострома,    ул. Чайковского, д.19а, офис 18</t>
  </si>
  <si>
    <t xml:space="preserve"> 1024400531143</t>
  </si>
  <si>
    <t>01.04. 2020-30.06. 2020</t>
  </si>
  <si>
    <t>01.07. 2020-30.09. 2020</t>
  </si>
  <si>
    <t>юридические услуги</t>
  </si>
  <si>
    <t>01.10. 2020-21.12. 2020</t>
  </si>
  <si>
    <t>156000              г. Кострома,    ул. Чайковского, д.19а, офис 19</t>
  </si>
  <si>
    <t>01.01. 2021-31.03. 2021</t>
  </si>
  <si>
    <t>156000              г. Кострома,    ул. Чайковского, д.19а, офис 21</t>
  </si>
  <si>
    <t>01.04. 2021-30.06. 2021</t>
  </si>
  <si>
    <t>01.07. 2021-30.09. 2021</t>
  </si>
  <si>
    <t>156000              г. Кострома,    ул. Чайковского, д.19а, офис 22</t>
  </si>
  <si>
    <t>01.10. 2021-31.12. 2021</t>
  </si>
  <si>
    <t>156000              г. Кострома,    ул. Чайковского, д.19а, офис 23</t>
  </si>
  <si>
    <t>01.01. 2022-31.03. 2022</t>
  </si>
  <si>
    <t>Некоммерческая организация "Адвокатская палата Костромской области"</t>
  </si>
  <si>
    <t>156000 г. Кострома, ул. Чайковского, д. 19а, офис 18</t>
  </si>
  <si>
    <t>Деятельность в области права</t>
  </si>
  <si>
    <t>Костромская региональная общественная организация помощи людям с расстройством аутистического спектра  «Рука в руке»</t>
  </si>
  <si>
    <t>156019, Костромская обл., г. Кострома,              ул. Фестивальная,                 д. 28, кв. 72</t>
  </si>
  <si>
    <t>67500,00 руб.</t>
  </si>
  <si>
    <t>с 31.01.2023 на неопределенный срок</t>
  </si>
  <si>
    <t>84500,00 руб.</t>
  </si>
  <si>
    <t>Спортивная общественная организация «Федерация фигурного катания на коньках Костромской области</t>
  </si>
  <si>
    <t>156016, Костромская область, г. Кострома, мкр. Давыдовский-3, д. 20, кв. 139</t>
  </si>
  <si>
    <t>деятельность прочих общественных организаций и некоммерческих организаций, кроме религиозных и политических организаций</t>
  </si>
  <si>
    <t>11,8 кв. м</t>
  </si>
  <si>
    <t>01.04.2023-29.02.2024</t>
  </si>
  <si>
    <t>АНО ДО «Хоккейная школа «ИСКРА»</t>
  </si>
  <si>
    <t>156000, Костромская область, г. Кострома, ул. Советская, д.16а</t>
  </si>
  <si>
    <t>Образование дополнительное детей и взрослых</t>
  </si>
  <si>
    <t>медицинское частное учреждение «Нефросовет-Кострома»</t>
  </si>
  <si>
    <t>156005, Костромская область, г. Кострома, ул. Советская, д. 77, лит. А, офис 303</t>
  </si>
  <si>
    <t>1174400000390</t>
  </si>
  <si>
    <t>деятельность больничных организаций</t>
  </si>
  <si>
    <t>757,6 кв.м</t>
  </si>
  <si>
    <t>С 05.04.2023 по 05.04.2033</t>
  </si>
  <si>
    <t>региональное отделение общероссийского общественно-государственного движения детей и молодежи «Движение первых» Костромской области</t>
  </si>
  <si>
    <t>156000, Костромская область, г. Кострома, ул.  1 мая, д. 12, 1 этаж, каб. 3Ц</t>
  </si>
  <si>
    <t>1234400001736</t>
  </si>
  <si>
    <t>55,6 кв.м</t>
  </si>
  <si>
    <t>06.04.2023-06.04.2028</t>
  </si>
  <si>
    <t>Костромская областная общественная организация духовно-просветительской центр «Шарья»</t>
  </si>
  <si>
    <t>Костромская область, Шарьинский район,    г. Шарья, ул. Ленина, д. 11</t>
  </si>
  <si>
    <t>1174400000246</t>
  </si>
  <si>
    <t>С 04.05.2023 на неопределенный срок</t>
  </si>
  <si>
    <t>Региональная общественная организация «Ассоциация врачей Костромской области»</t>
  </si>
  <si>
    <t>156005, Костромская область, г. Кострома, ул. Нижняя Дебря, д.19, пом 2.4/12</t>
  </si>
  <si>
    <t>1134400000734</t>
  </si>
  <si>
    <t>13,8 кв.м</t>
  </si>
  <si>
    <t>С 27.06.2023 на неопределенный срок</t>
  </si>
  <si>
    <t>Костромская областная писательская  организация общероссийской общественной организации «Союз писателей России»</t>
  </si>
  <si>
    <t>156005, Костромская область, г. Кострома, ул. Советская, д. 73, пом. 86</t>
  </si>
  <si>
    <t>1024400002000</t>
  </si>
  <si>
    <t>18.07.2023-18.06.2024</t>
  </si>
  <si>
    <t>20</t>
  </si>
  <si>
    <t>21</t>
  </si>
  <si>
    <t>Автономная некоммерческая организация «Клуб художественной гимнастики «Виктория»</t>
  </si>
  <si>
    <t>156016, Костромская область, г. Кострома, ул. Богатырская, д. 26, кв. 48,</t>
  </si>
  <si>
    <t>физкультурно-оздоровительная деятельность, дополнительное образование детей и взрослых</t>
  </si>
  <si>
    <t>278,9 кв.м</t>
  </si>
  <si>
    <t>01.09.2023-31.05.2024</t>
  </si>
  <si>
    <t>156000, Костромская область, г. Кострома, ул. 1 Мая, 12</t>
  </si>
  <si>
    <t>деятельность в области исполнительских искусств</t>
  </si>
  <si>
    <t>20,0 кв.м</t>
  </si>
  <si>
    <t>14.09.2023-13.08.2024</t>
  </si>
  <si>
    <t>Местная религиозная организация православный приход во имя Святителя Луки исповедника, архиепископа Симферопольского города Костромы Костромской Епархии Русской Православной Церкви (Московский Патриархат)</t>
  </si>
  <si>
    <t>156013, Костромская область, г. Кострома, пр-кт Мира, д. 114</t>
  </si>
  <si>
    <t>3,5 кв.м</t>
  </si>
  <si>
    <t>01.10.2023-31.08.2024</t>
  </si>
  <si>
    <t>Религиозная организация-Духовная образовательная организация высшего образования  «Костромская духовная семинария Костромской  Епархии Русской православной церкви»</t>
  </si>
  <si>
    <t>156000, Костромская область, г. Кострома, ул. Симановского, д.26/37</t>
  </si>
  <si>
    <t>деятельность религиозных организаций, образовательная деятельность, лицензируемая Федеральной службой по надзору в сфере образования и науки</t>
  </si>
  <si>
    <t>176,4 кв.м</t>
  </si>
  <si>
    <t>13.09.2023-30.06.2024</t>
  </si>
  <si>
    <t>Автономная некоммерческая организация футбольный клуб "Спартак"</t>
  </si>
  <si>
    <t>156001, Костромская область, г. Кострома, ул. Московская, д. 105,пом. 306А</t>
  </si>
  <si>
    <t>деятельность в области спорта прочая</t>
  </si>
  <si>
    <t>258,0 кв.м</t>
  </si>
  <si>
    <t>24.09.2023 с 9.00 до 17.00 час.</t>
  </si>
  <si>
    <t>Ассоциация мастеров ремесленной деятельности города Костромы "Сообщество ремесленников Феникс"</t>
  </si>
  <si>
    <t>156004,Костромская область, г. Кострома, ш. Некрасовское, д. 46А, кв. 1</t>
  </si>
  <si>
    <t>298,3 кв.м</t>
  </si>
  <si>
    <t>С 02.10.2023 на неопределенный срок</t>
  </si>
  <si>
    <t>Сведения  о социально ориентированных  некоммерческих организациях - получателях поддержки  </t>
  </si>
  <si>
    <t xml:space="preserve">КООО «Федерация воднолыжного спорта и вейкбординга Костромской области» </t>
  </si>
  <si>
    <t>156000, Костромская область, город Кострома,
улица Советская, дом д.16а</t>
  </si>
  <si>
    <t xml:space="preserve"> 1174400000400</t>
  </si>
  <si>
    <t>Код ОКВЭД: 94.99</t>
  </si>
  <si>
    <t xml:space="preserve">КООО «Федерация пейнтбола» </t>
  </si>
  <si>
    <t>156013, Костромская область, город Кострома,
проспект Мира, дом д.159</t>
  </si>
  <si>
    <t>Код ОКВЭД: 93.19</t>
  </si>
  <si>
    <t>АНО «Эколого-культурный центр «Дед Мазай»</t>
  </si>
  <si>
    <t>156014, Костромская область, КОСТРОМА,
ПР-Д КИНЕШЕМСКИЙ 1-Й, Д. 22/50,
ПОМЕЩ. 1</t>
  </si>
  <si>
    <t xml:space="preserve"> 1194400000376</t>
  </si>
  <si>
    <t>Код ОКВЭД: 93.29</t>
  </si>
  <si>
    <t>субсидия</t>
  </si>
  <si>
    <t>Реестр социально ориентированных некоммерческих организаций - получателей поддержки Костромской области</t>
  </si>
  <si>
    <t>_____________________________________________________________________________________________</t>
  </si>
  <si>
    <t xml:space="preserve">Департамент экономического развития Костромской области </t>
  </si>
  <si>
    <t>20 июля 2023 года</t>
  </si>
  <si>
    <t>15 октября 2023 года</t>
  </si>
  <si>
    <t>16 октября 2023 года</t>
  </si>
  <si>
    <t>22</t>
  </si>
  <si>
    <t>156002, г.Кострома, ул.Симановского, д.72</t>
  </si>
  <si>
    <t>01.01.23-31.12.23</t>
  </si>
  <si>
    <t>Костромская область, г. Кострома, просп. Мира, д. 159
П124400511У
Часть № 1 (уборная) нежилого помещения № 1</t>
  </si>
  <si>
    <t>Деятельность в области спорта прочая</t>
  </si>
  <si>
    <t>С 19.10.2023 по 19.10.2026</t>
  </si>
  <si>
    <t>Общероссийская общественная спортивная организация "Федерация всестилевого каратэ России"</t>
  </si>
  <si>
    <t>г. Кострома, ул. Спасокукоцкого, д. 40 пом.№№ 5,8, 13, нежилого пом. № 1</t>
  </si>
  <si>
    <t>03.11.2023 с 18.00 до 21.00 час.пять раз в неделю</t>
  </si>
  <si>
    <t xml:space="preserve">Многофункциональный интерактивный стенд-тренажер с сенсорным ЖК-дисплеем, для проведения занятий по профориентации
Товарный знак ООО «ПО «Зарница»
</t>
  </si>
  <si>
    <t xml:space="preserve">Предоставление прочих социальных услуг без обеспечения проживания, не включенных в другие группировки
</t>
  </si>
  <si>
    <t>движимое имущество балансовой стоимостью 290 000 руб.</t>
  </si>
  <si>
    <t>с 15.12.2023 сроком на 3 года</t>
  </si>
  <si>
    <t xml:space="preserve">Многофункциональный обучающий комплекс финансовой грамотности «Экономград» kids из серии «Кисельковое царство»
</t>
  </si>
  <si>
    <t>Деятельность прочих общественных организаций, не включенных в другие группировки</t>
  </si>
  <si>
    <t>движимое имущество балансовой стоимостью 355 000 руб.</t>
  </si>
  <si>
    <t>Костромская областная общественная организация "Творческое объединение мастеров"</t>
  </si>
  <si>
    <t>г. Кострома, ул. 1 Мая д.24, часть нежилого помещения № 1:№ 4 (зал)</t>
  </si>
  <si>
    <t>01.11.2021-30.09.2024</t>
  </si>
  <si>
    <t>Костромская местная физкультурно-спортивная общественная организация "Федерация художественной гимнастики"</t>
  </si>
  <si>
    <t>г. Кострома, пр. Мира, д. 11/4 (лит. А), часть 15 (класс) неж. помещения № 1 (лит. А) (Учебно-начное) на 1эт</t>
  </si>
  <si>
    <t>23.11.2023-31.05.2024</t>
  </si>
  <si>
    <t>Костромской Фонд поддержки регионального сотрудничества и развития</t>
  </si>
  <si>
    <t>г. Кострома, ряды Зеленые, Калашная лавка</t>
  </si>
  <si>
    <t>Деятельность прочих общественных организаций и некоммерческих организаций, кроме религиозных и политических организаций</t>
  </si>
  <si>
    <t>15.12.2023-14.11.2024</t>
  </si>
  <si>
    <t>281 632</t>
  </si>
  <si>
    <t>2024</t>
  </si>
  <si>
    <t>Костромская региональная общественная организация «Федерация пэйнтбола»</t>
  </si>
  <si>
    <t>243 323</t>
  </si>
  <si>
    <t>235 745</t>
  </si>
  <si>
    <t>01.10.2023-31.12.2023 (за 3 и 4 квартал 2023г.)</t>
  </si>
  <si>
    <t>ЧОУ "Детская академия"</t>
  </si>
  <si>
    <t>85.11-образование дошкольное, 85.14-образование среднее общее, 85.41-образование дополнительное для детей и взрослых</t>
  </si>
  <si>
    <t>ИП Иванов М.В.</t>
  </si>
  <si>
    <t>156000, г. Кострома, м/р-н Давыдовский-3, д.18, кв.113</t>
  </si>
  <si>
    <t>315440100006590</t>
  </si>
  <si>
    <t>.440126877364</t>
  </si>
  <si>
    <t>15.01.2023 г.</t>
  </si>
  <si>
    <t>Договор №1а от 15.01.2023 г.</t>
  </si>
  <si>
    <t>I квартал 2023 год</t>
  </si>
  <si>
    <t>16.01.2023 г.</t>
  </si>
  <si>
    <t>Договор №1 от 16.01.2023 г.</t>
  </si>
  <si>
    <t>Договор №2 от 16.01.2023 г.</t>
  </si>
  <si>
    <t xml:space="preserve">АНО ССК «Снайпер»,                                 тел.  8 (4942) (4942) 42-58-51
, e-mail: snaiper44kos@mail.ru.
</t>
  </si>
  <si>
    <t>г. Костром, бульвар Петрковский, д. 64б</t>
  </si>
  <si>
    <t>Развитие вида спорта пулевая стрельба на территории Костромской области</t>
  </si>
  <si>
    <t>19.01.2023 г.</t>
  </si>
  <si>
    <t>Договор №3 от 19.01.2023 г.</t>
  </si>
  <si>
    <t xml:space="preserve">Развитие вида спорта фигурное катание </t>
  </si>
  <si>
    <t>25.01.2023 г.</t>
  </si>
  <si>
    <t>Договор №4 от 25.01.2023 г.</t>
  </si>
  <si>
    <t>156007, Кострома, Ленина,                     100 «А»</t>
  </si>
  <si>
    <t>26.01.2023 г.</t>
  </si>
  <si>
    <t>Договор №5 от 26.01.2023 г.</t>
  </si>
  <si>
    <t>156005, Костромская обл,                         г. Кострома,    ул. Советская,          дом № 86, кв. 91</t>
  </si>
  <si>
    <t xml:space="preserve">Развитие вида спорта пауэрлифтинг </t>
  </si>
  <si>
    <t>27.01.2023 г.</t>
  </si>
  <si>
    <t>Договор №6 от 27.01.2023 г.</t>
  </si>
  <si>
    <t xml:space="preserve">РФСОО " Федерация Джиу-джитсу Костромской области»тел. 8-909-254-01-33
E-mail Mariko74@bk.ru
</t>
  </si>
  <si>
    <t xml:space="preserve">156016, Костромская область,                                          г. Кострома, Профсоюзная ул,                 д. 28б, </t>
  </si>
  <si>
    <t>Развитие вида спорта                 джту-джитсу</t>
  </si>
  <si>
    <t>Договор №7 от 27.01.2023 г.</t>
  </si>
  <si>
    <t>Договор №8 от 27.01.2023 г.</t>
  </si>
  <si>
    <t>Договор №9 от 27.01.2023 г.</t>
  </si>
  <si>
    <t>03.02.2023 г.</t>
  </si>
  <si>
    <t>Договор №10 от 03.02.2023 г.</t>
  </si>
  <si>
    <t xml:space="preserve">1144400000062
</t>
  </si>
  <si>
    <t>Договор №11 от 03.02.2023 г.</t>
  </si>
  <si>
    <t>03.02.2023 г</t>
  </si>
  <si>
    <t>Договор №12 от 03.02.2023 г.</t>
  </si>
  <si>
    <t>АНО КХГ «Виктория»                               тел. 8-915-929-16-00,e-mail: galina-viktoria@list.ru</t>
  </si>
  <si>
    <t>Договор №13 от 03.02.2023 г.</t>
  </si>
  <si>
    <t>13.02.2023 г.</t>
  </si>
  <si>
    <t>Договор №14 от 13.02.2023 г.</t>
  </si>
  <si>
    <t xml:space="preserve"> 13.02.2023 г</t>
  </si>
  <si>
    <t>Договор №14а от 13.02.2023 г.</t>
  </si>
  <si>
    <t>13.02.2023 г</t>
  </si>
  <si>
    <t>Договор №15 от 13.02.2023 г.</t>
  </si>
  <si>
    <t>Договор №16 от 13.02.2023 г.</t>
  </si>
  <si>
    <t>г. Кострома, ул. Советская,                     д. 118б</t>
  </si>
  <si>
    <t>Договор №17 от 13.02.2023 г.</t>
  </si>
  <si>
    <t>г. Кострома, ул. Советская,                       д. 118б</t>
  </si>
  <si>
    <t>Договор №18 от 13.02.2023 г.</t>
  </si>
  <si>
    <t>Договор №18а от 13.02.2023 г.</t>
  </si>
  <si>
    <t>21.02.2023 г.</t>
  </si>
  <si>
    <t>Договор №19 от 21.02.2023 г.</t>
  </si>
  <si>
    <t>Договор №20 от 21.02.2023 г.</t>
  </si>
  <si>
    <t>Договор №21 от 21.02.2023 г.</t>
  </si>
  <si>
    <t>Договор №22 от 21.02.2023 г.</t>
  </si>
  <si>
    <t>Договор №22а от 21.02.2023 г.</t>
  </si>
  <si>
    <t>Договор №23 от 21.02.2023 г.</t>
  </si>
  <si>
    <t>Договор №24 от 21.02.2023 г.</t>
  </si>
  <si>
    <t>27.02.2023 г.</t>
  </si>
  <si>
    <t>Договор №25 от 27.02.2023 г.</t>
  </si>
  <si>
    <t>156007, Кострома, Ленина,                   100 «А»</t>
  </si>
  <si>
    <t>Договор №26 от 27.02.2023 г.</t>
  </si>
  <si>
    <t>Договор №27 от 27.02.2023 г.</t>
  </si>
  <si>
    <t>Договор №28 от 27.02.2023 г.</t>
  </si>
  <si>
    <t xml:space="preserve">Развитие вида спорта тхэквондо ИТФ </t>
  </si>
  <si>
    <t>28.02.2023 г</t>
  </si>
  <si>
    <t>Договор №29 от 28.02.2023 г.</t>
  </si>
  <si>
    <t>01.03.2023 г.</t>
  </si>
  <si>
    <t>Договор №30 от 01.03.2023 г.</t>
  </si>
  <si>
    <t>Договор №31 от 01.03.2023 г.</t>
  </si>
  <si>
    <t>17.03.2023 г</t>
  </si>
  <si>
    <t>Договор №32 от 17.03.2023 г.</t>
  </si>
  <si>
    <t>22.03.2023 г.</t>
  </si>
  <si>
    <t>Договор №33 от 22.03.2023 г.</t>
  </si>
  <si>
    <t>Договор №34 от 22.03.2023 г.</t>
  </si>
  <si>
    <t>ИП Костромина Кристина Сергеевна                                                 Тел.: 8-953-657-21-62</t>
  </si>
  <si>
    <t xml:space="preserve">156001  Костромская обл.,
г. Кострома, мкр.Венеция,д.58.кв.23
</t>
  </si>
  <si>
    <t>317440100022901</t>
  </si>
  <si>
    <t>Развитие вида спорта-акробатический рок-н- ролл на территории Костромской области</t>
  </si>
  <si>
    <t>Договор №35 от 22.03.2023 г.</t>
  </si>
  <si>
    <t>Договор №36 от 22.03.2023 г.</t>
  </si>
  <si>
    <t>Договор №37 от 22.03.2023 г.</t>
  </si>
  <si>
    <t>Договор №38 от 22.03.2023 г.</t>
  </si>
  <si>
    <t>Договор №39 от 22.03.2023 г.</t>
  </si>
  <si>
    <t>Договор №40 от 22.03.2023 г.</t>
  </si>
  <si>
    <t>27.03.2023 г.</t>
  </si>
  <si>
    <t>Договор №41а от 27.03.2023 г.</t>
  </si>
  <si>
    <t>10.04.2023 г.</t>
  </si>
  <si>
    <t>Договор №42 от 10.04.2023 г.</t>
  </si>
  <si>
    <t>II квартал 2023 год</t>
  </si>
  <si>
    <t>Договор №43 от10.04.2023 г.</t>
  </si>
  <si>
    <t>Договор №44 от10.04.2023 г.</t>
  </si>
  <si>
    <t>Договор №45 от 10.04.2023 г.</t>
  </si>
  <si>
    <t>Договор №46 от 10.04.2023 г.</t>
  </si>
  <si>
    <t>11.04.2023 г.</t>
  </si>
  <si>
    <t>Договор №47 от 11.04.2023 г.</t>
  </si>
  <si>
    <t>Договор №48 от 11.04.2023 г.</t>
  </si>
  <si>
    <t>Договор №49 от 11.04.2023 г.</t>
  </si>
  <si>
    <t>Договор №50 от 11.04.2023 г.</t>
  </si>
  <si>
    <t>13.04.2023 г.</t>
  </si>
  <si>
    <t>Договор №51 от 13.04.2023 г.</t>
  </si>
  <si>
    <t>24.04.2023 г.</t>
  </si>
  <si>
    <t>Договор №52  от 24.04.2023 г.</t>
  </si>
  <si>
    <t>Договор №52-а  от 24.04.2023 г.</t>
  </si>
  <si>
    <t>Договор №53 от 24.04.2023 г.</t>
  </si>
  <si>
    <t>Договор №54  от 24.04.2023 г.</t>
  </si>
  <si>
    <t>Договор №55  от 24.04.2023 г.</t>
  </si>
  <si>
    <t>10.05.2023 г.</t>
  </si>
  <si>
    <t>Договор №56  от 10.05.2023 г.</t>
  </si>
  <si>
    <t>Договор №57  от 10.05.2023 г.</t>
  </si>
  <si>
    <t>Договор №58  от 10.05.2023 г.</t>
  </si>
  <si>
    <t>12.05.2023 г.</t>
  </si>
  <si>
    <t>Договор №59  от 12.05.2023 г.</t>
  </si>
  <si>
    <t>19.05.2023 г.</t>
  </si>
  <si>
    <t>Договор №60  от 19.05.2023 г.</t>
  </si>
  <si>
    <t>Договор №61  от 19.05.2023 г.</t>
  </si>
  <si>
    <t>156013, г.Кострома, пр. Мира, 160</t>
  </si>
  <si>
    <t>Договор №62  от 19.05.2023 г.</t>
  </si>
  <si>
    <t>156013, г.Кострома, пр. Мира, 161</t>
  </si>
  <si>
    <t>07.06.2023 г.</t>
  </si>
  <si>
    <t>Договор №63  от 07.06.2023 г.</t>
  </si>
  <si>
    <t>13.06.2023 г.</t>
  </si>
  <si>
    <t>Договор №64  от 13.06.2023 г.</t>
  </si>
  <si>
    <t>Развитие вида спорта софтбола на территории Костромской области</t>
  </si>
  <si>
    <t>Договор №64а  от 13.06.2023 г.</t>
  </si>
  <si>
    <t>Договор №65 от 13.06.2023 г.</t>
  </si>
  <si>
    <t>19.06.2023 г.</t>
  </si>
  <si>
    <t>Договор №66 от 19.06.2023 г.</t>
  </si>
  <si>
    <t>Договор №67 от 19.06.2023 г.</t>
  </si>
  <si>
    <t>10.07.2023 г.</t>
  </si>
  <si>
    <t>Договор №68 от 10.07.2023 г.</t>
  </si>
  <si>
    <t>Договор №69 от 10.07.2023 г.</t>
  </si>
  <si>
    <t>Договор №70 от 10.07.2023 г.</t>
  </si>
  <si>
    <t>21.07.2023 г</t>
  </si>
  <si>
    <t>Договор №71 от 21.07.2023 г.</t>
  </si>
  <si>
    <t>01.08.2023 г.</t>
  </si>
  <si>
    <t>Договор №72 от 01.08.2023 г.</t>
  </si>
  <si>
    <t>III квартал 2023 год</t>
  </si>
  <si>
    <t>11.08.2023 г</t>
  </si>
  <si>
    <t>Договор №73 от 11.08.2023 г.</t>
  </si>
  <si>
    <t>Договор №74 от 11.08.2023 г.</t>
  </si>
  <si>
    <t>Договор №75 от 11.08.2023 г.</t>
  </si>
  <si>
    <t>Договор №76 от 11.08.2023 г.</t>
  </si>
  <si>
    <t>15.08.2023 г.</t>
  </si>
  <si>
    <t>Договор №77 от 15.08.2023 г.</t>
  </si>
  <si>
    <t>01.09.2023 г.</t>
  </si>
  <si>
    <t>Договор №78 от 01.09.2023 г.</t>
  </si>
  <si>
    <t>IV квартал 2023 год</t>
  </si>
  <si>
    <t>Договор №79 от 01.09.2023 г.</t>
  </si>
  <si>
    <t>05.09.2023 г.</t>
  </si>
  <si>
    <t>Договор №80 от 05.09.2023 г.</t>
  </si>
  <si>
    <t>10.09.2023 г.</t>
  </si>
  <si>
    <t>Договор №81 от 10.09.2023 г.</t>
  </si>
  <si>
    <t>12.09.2023 г.</t>
  </si>
  <si>
    <t>Договор №82 от 12.09.2023 г.</t>
  </si>
  <si>
    <t>Договор №83 от 12.09.2023 г.</t>
  </si>
  <si>
    <t>РОО «Федерация биатлона
 Костромской области»
slaw1407@mail.ru</t>
  </si>
  <si>
    <t xml:space="preserve">156016 Костромская обл., 
м-н Давыдовский-3, д. 22, кв.25
</t>
  </si>
  <si>
    <t>Развитие вида спорта биатлон на территории Костромской области</t>
  </si>
  <si>
    <t>Договор №84 от 12.09.2023 г.</t>
  </si>
  <si>
    <t>14.09.2023 г.</t>
  </si>
  <si>
    <t>Договор №85 от 14.09.2023 г.</t>
  </si>
  <si>
    <t>Договор №86 от 14.09.2023 г.</t>
  </si>
  <si>
    <t>15.09.2023 г.</t>
  </si>
  <si>
    <t>Договор №87 от 15.09.2023 г.</t>
  </si>
  <si>
    <t>Договор №88 от 15.09.2023 г.</t>
  </si>
  <si>
    <t>20.09.2023 г.</t>
  </si>
  <si>
    <t>Договор №89 от 20.09.2023 г.</t>
  </si>
  <si>
    <t>22.09.2023 г.</t>
  </si>
  <si>
    <t>Договор №90 от 22.09.2023 г.</t>
  </si>
  <si>
    <t>25.09.2023 г.</t>
  </si>
  <si>
    <t>Договор №91 от 25.09.2023 г.</t>
  </si>
  <si>
    <t>Договор №92 от 25.09.2023 г.</t>
  </si>
  <si>
    <t>09.10.2023 г.</t>
  </si>
  <si>
    <t>Договор №93 от 09.10.2023 г.</t>
  </si>
  <si>
    <t>11.10.2023 г.</t>
  </si>
  <si>
    <t>Договор №95 от 11.10.2023 г.</t>
  </si>
  <si>
    <t>Договор №96 от 11.10.2023 г.</t>
  </si>
  <si>
    <t>Договор №97 от 11.10.2023 г.</t>
  </si>
  <si>
    <t>Договор №98 от 11.10.2023 г.</t>
  </si>
  <si>
    <t>КРОО «Федерация конькобежного спорта»</t>
  </si>
  <si>
    <t>156016, г. Кострома, Индустриальная, 6-16</t>
  </si>
  <si>
    <t>1024400002560</t>
  </si>
  <si>
    <t xml:space="preserve"> 4442013980</t>
  </si>
  <si>
    <t>Развитие вида спорта конькобежный спорт на  территории Костромской области</t>
  </si>
  <si>
    <t>Договор №99 от 11.10.2023 г.</t>
  </si>
  <si>
    <t>Договор №100 от 11.10.2023 г.</t>
  </si>
  <si>
    <t>Договор №101 от 11.10.2023 г.</t>
  </si>
  <si>
    <t>19.10.2023 г.</t>
  </si>
  <si>
    <t>Договор №102 от 19.10.2023 г.</t>
  </si>
  <si>
    <t>Договор №103 от 19.10.2023 г.</t>
  </si>
  <si>
    <t>Договор №104 от 19.10.2023 г.</t>
  </si>
  <si>
    <t>Договор №105 от 20.10.2023 г.</t>
  </si>
  <si>
    <t>20.10.2023 г.</t>
  </si>
  <si>
    <t>Договор №105а от 20.10.2023 г.</t>
  </si>
  <si>
    <t>Договор №106 от 20.10.2023 г.</t>
  </si>
  <si>
    <t>23.10.2023 г.</t>
  </si>
  <si>
    <t>Договор №107 от 23.10.2023 г.</t>
  </si>
  <si>
    <t>Договор №108 от 23.10.2023 г.</t>
  </si>
  <si>
    <t>25.10.2023 г</t>
  </si>
  <si>
    <t>Договор №109 от 25.10.2023 г.</t>
  </si>
  <si>
    <t>Договор №110 от 25.10.2023 г.</t>
  </si>
  <si>
    <t>Договор №111 от 25.10.2023 г.</t>
  </si>
  <si>
    <t>27.10.2023 г</t>
  </si>
  <si>
    <t>Договор №112 от 27.10.2023 г.</t>
  </si>
  <si>
    <t>01.11.2023 г</t>
  </si>
  <si>
    <t>Договор №112а от 01.11.2023 г.</t>
  </si>
  <si>
    <t xml:space="preserve"> 01.11.2023 г.</t>
  </si>
  <si>
    <t>Договор №113 от 01.11.2023 г.</t>
  </si>
  <si>
    <t>Договор №114 от 01.11.2023 г.</t>
  </si>
  <si>
    <t>Договор №115 от 01.11.2023 г.</t>
  </si>
  <si>
    <t>08.11.2023 г</t>
  </si>
  <si>
    <t>Договор №116 от 08.11.2023 г.</t>
  </si>
  <si>
    <t>10.11.2023 г</t>
  </si>
  <si>
    <t>Договор №117 от 10.11.2023 г.</t>
  </si>
  <si>
    <t>Договор №118 от 10.11.2023 г.</t>
  </si>
  <si>
    <t>20.11.2023 г.</t>
  </si>
  <si>
    <t>Договор №119 от 20.11.2023 г.</t>
  </si>
  <si>
    <t>Договор №119а от 20.11.2023 г.</t>
  </si>
  <si>
    <t>Договор №120 от 20.11.2023 г.</t>
  </si>
  <si>
    <t>Договор №121 от 20.11.2023 г.</t>
  </si>
  <si>
    <t xml:space="preserve"> 23.11.2023 г.</t>
  </si>
  <si>
    <t>Договор №122 от 23.11.2023 г.</t>
  </si>
  <si>
    <t>Договор №123 от 23.11.2023 г.</t>
  </si>
  <si>
    <t xml:space="preserve"> 24.11.2023 г.</t>
  </si>
  <si>
    <t>Договор №124 от 24.11.2023 г.</t>
  </si>
  <si>
    <t>Договор №124а от 24.11.2023 г.</t>
  </si>
  <si>
    <t>Договор №125 от 24.11.2023 г.</t>
  </si>
  <si>
    <t>Договор №126 от 24.11.2023 г.</t>
  </si>
  <si>
    <t>Договор №127 от 24.11.2023 г.</t>
  </si>
  <si>
    <t>Договор №128 от 24.11.2023 г.</t>
  </si>
  <si>
    <t>04.12.2023 г.</t>
  </si>
  <si>
    <t>Договор №129 от 04.12.2023 г.</t>
  </si>
  <si>
    <t>Договор №130 от 04.12.2023 г.</t>
  </si>
  <si>
    <t>Договор №131 от 04.12.2023 г.</t>
  </si>
  <si>
    <t>07.12.2023 г</t>
  </si>
  <si>
    <t>Договор №132 от 07.12.2023 г.</t>
  </si>
  <si>
    <t>Договор №133 от 07.12.2023 г.</t>
  </si>
  <si>
    <t>Договор №134 от 07.12.2023 г.</t>
  </si>
  <si>
    <t>13.12.2023 г</t>
  </si>
  <si>
    <t>Договор №135 от 13.12.2023 г.</t>
  </si>
  <si>
    <t>КООО «Федерация пэйнтбола»            35-45-11, тел.факс 51-65-66, paintball44@mail.ru</t>
  </si>
  <si>
    <t>156013, г.Кострома, пр.Мира, д.159</t>
  </si>
  <si>
    <t>Развитие вида спорта пейнтбол на территории Костромской области</t>
  </si>
  <si>
    <t>Договор №136 от 13.12.2023 г.</t>
  </si>
  <si>
    <t>Договор №137 от 13.12.2023 г.</t>
  </si>
  <si>
    <t>Договор №138 от 13.12.2023 г.</t>
  </si>
  <si>
    <t>20.12.2023 г.</t>
  </si>
  <si>
    <t>Договор №139 от 20.12.2023 г.</t>
  </si>
  <si>
    <t>Договор №140 от 20.12.2023 г.</t>
  </si>
  <si>
    <t>Договор №141 от 20.12.2023 г.</t>
  </si>
  <si>
    <t>28.12.2023 г</t>
  </si>
  <si>
    <t>Договор №142 от 28.12.2023 г.</t>
  </si>
  <si>
    <t>29.12.2023 г</t>
  </si>
  <si>
    <t>Договор №143 от 29.12.2023 г.</t>
  </si>
  <si>
    <t>Благотворительный фонд помощи пожилым людям и инвалидам «Добро Кострома»</t>
  </si>
  <si>
    <t>Костромская область, г Кострома, тер. снт "Виктория-2", участок 26</t>
  </si>
  <si>
    <t>Благотворительный фонд «Добрыня»</t>
  </si>
  <si>
    <t xml:space="preserve">Костромское Региональное Отделение Всероссийской Общественной Организации Ветеранов /Пенсионеров/ Войны, Труда, Вооруженных Сил и Правоохранительных Органов </t>
  </si>
  <si>
    <t> Костромская область, г Кострома, ул Дзержинского, д. 11а</t>
  </si>
  <si>
    <t>Костромская Региональная Организация Ветеранов "Российский Союз Ветеранов" </t>
  </si>
  <si>
    <t>156000, Костромская область, г Кострома, Советская ул, д. 9а, офис 106</t>
  </si>
  <si>
    <t>Костромская городская общественная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</si>
  <si>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156000, Костромская область, г Кострома, Советская ул, д. 51г</t>
  </si>
  <si>
    <t>Костромская районная организация всероссийская общественная организация ветеранов (пенсионеров) войны, труда, вооруженных сил и правоохранительных органов</t>
  </si>
  <si>
    <t>156013, Костромская область, г Кострома, ул Маршала Новикова, д. 7</t>
  </si>
  <si>
    <t>Антроповская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</si>
  <si>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157260, Костромская область, Антроповский р-н, п Антропово, ул Свободы, д. 7</t>
  </si>
  <si>
    <t>Буйская городская, Районная Организация Всероссийской Общественной Организации Ветеранов (Пенсионеров) Войны, Труда, Вооружённых Сил и Правоохранительных Органов </t>
  </si>
  <si>
    <t>157000, Костромская область, г Буй, ул Ленина, д. 3</t>
  </si>
  <si>
    <t>Волгореченское районное отделение всероссийской организации ветеранов (пенсионеров) войны, труда, вооруженных сил и правоохранительных органов</t>
  </si>
  <si>
    <t>156901, Костромская область, г Волгореченск, ул Имени 50-Летия Ленинского Комсомола, д. 12</t>
  </si>
  <si>
    <t>119 600, 00</t>
  </si>
  <si>
    <t xml:space="preserve">Вохомская Районная Организация Всероссийской Общественной Организации Ветеранов (Пенсионеров) Войны, Труда, Вооруженных Сил и Правоохранительных Органов </t>
  </si>
  <si>
    <t>157760, Костромская область, Вохомский р-н, п Вохма, Советская ул, д. 39а</t>
  </si>
  <si>
    <t>176 400, 00</t>
  </si>
  <si>
    <t xml:space="preserve">Галичская городская Организация Всероссийской Общественной Организации Ветеранов (Пенсионеров) Войны, Труда, Вооруженных Сил и Правоохранительных Органов </t>
  </si>
  <si>
    <t>157200, Костромская область, г Галич, Красноармейская ул, д. 16</t>
  </si>
  <si>
    <t>Кологривская Районная Общественная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</si>
  <si>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157440, Костромская область, Кологривский р-н, г Кологрив, ул Набережная Речки Киченки, д. 11</t>
  </si>
  <si>
    <t>132 600, 00</t>
  </si>
  <si>
    <t>Кадыйская Районная Организация Всероссийской Общественной Организации Ветеранов (Пенсионеров) Войны, Труда, Вооруженных Сил и Правоохранительных Органов </t>
  </si>
  <si>
    <t>157980, Костромская область, Кадыйский р-н, пгт Кадый, Центральная ул, д. 3</t>
  </si>
  <si>
    <t>179 400, 00</t>
  </si>
  <si>
    <t>Красносельская Районная Организация Всероссийской Общественной Организации Ветеранов (Пенсионеров) Войны, Труда, Вооруженных Сил и Правоохранительных Органов Костромской области </t>
  </si>
  <si>
    <t>157940, Костромская область, Красносельский р-н, пгт Красное-На-Волге, Красная пл, д. 15</t>
  </si>
  <si>
    <t>140 400, 00</t>
  </si>
  <si>
    <t>Макарьевская Районная Всероссийская Общественная Организация Ветеранов (Пенсионеров) Войны, Труда, Вооруженных Сил и Правоохранительных Органов </t>
  </si>
  <si>
    <t>157460, Костромская область, Макарьевский р-н, г Макарьев, пл Революции, д. 8</t>
  </si>
  <si>
    <t>169 000, 00</t>
  </si>
  <si>
    <t>Мантуровская Районная Организация Всероссийской Общественной Организации Ветеранов (Пенсионеров) Войны, Труда, Вооруженных Сил и Правоохранительных Органов </t>
  </si>
  <si>
    <t>157300, Костромская область, Мантуровский р-н, г Мантурово, Советская ул, д. 27</t>
  </si>
  <si>
    <t>184 300, 00</t>
  </si>
  <si>
    <t>Межевская Районная Организация Всероссийской Общественной Организации Ветеранов (Пенсионеров) Войны, Труда, Вооруженных Сил и Правоохранительных Органов </t>
  </si>
  <si>
    <t>157420, Костромская область, Межевской р-н, с Георгиевское, Октябрьская ул, д. 56</t>
  </si>
  <si>
    <t>Нейская Районная Организация Всероссийской Общественной Организации Ветеранов (Пенсионеров) Войны, Труда, Вооруженных Сил и Правоохранительных Органов </t>
  </si>
  <si>
    <t>157330, Костромская область, Нейский р-н, г Нея, ул Ленина, д. 50</t>
  </si>
  <si>
    <t>197 600, 00</t>
  </si>
  <si>
    <t>Нерехтская городская Организация Всероссийской Общественной Организации Ветеранов (Пенсионеров) Войны, Труда, Вооруженных Сил и Правоохранительных Органов </t>
  </si>
  <si>
    <t>157800, Костромская область, г Нерехта, ул К.Либкнехта, д. 11</t>
  </si>
  <si>
    <t xml:space="preserve">2023 год
</t>
  </si>
  <si>
    <t>Октябрьская Районная Организация Всероссийской Общественной Организации Ветеранов (Пенсионеров) Войны, Труда, Вооруженных Сил и Правоохранительных Органов </t>
  </si>
  <si>
    <t>157780, Костромская область, Октябрьский р-н, с Боговарово, ул Победы, д. 37</t>
  </si>
  <si>
    <t>126 000, 00</t>
  </si>
  <si>
    <t>Островская Районная Организация Всероссийской Общественной Организации Ветеранов (Пенсионеров) Войны, Труда, Вооруженных Сил и Правоохранительных Органов Костромской области</t>
  </si>
  <si>
    <t>157900, Костромская область, Островский р-н, п Островское, Советская ул, д. 56</t>
  </si>
  <si>
    <t>202 800, 00</t>
  </si>
  <si>
    <t>Павинская Районная Организация Всероссийской Общественной Организации Ветеранов (Пенсионеров) Войны, Труда, Вооруженных Сил и Правоохранительных Органов Костромской области</t>
  </si>
  <si>
    <t>157650, Костромская область, Павинский р-н, с Павино, Октябрьская ул, стр. 15</t>
  </si>
  <si>
    <t>143 000, 00</t>
  </si>
  <si>
    <t>Парфеньевская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</si>
  <si>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157270, Костромская область, Парфеньевский р-н, с Парфеньево, ул Маркова, д. 17</t>
  </si>
  <si>
    <t>Поназыревская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</si>
  <si>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157580, Костромская область, Поназыревский р-н, пгт Поназырево, пл 50 Лет Влксм, д. 6</t>
  </si>
  <si>
    <t>Пыщугская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</si>
  <si>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157630, Костромская область, Пыщугский р-н, с Пыщуг, ул Чкалова, д. 6</t>
  </si>
  <si>
    <t>Солигаличская Районная Организация Всероссийской Общественной Организации Ветеранов (Пенсионеров) Войны, Труда, Вооруженных Сил и Правоохранительных Органов </t>
  </si>
  <si>
    <t>157170, Костромская область, Солигаличский р-н, г Солигалич, Коммунистическая ул, д. 14</t>
  </si>
  <si>
    <t>Судиславская Районная Организация Всероссийской Общественной Организации Ветеранов (Пенсионеров) Войны, Труда, Вооруженных Сил и Правоохранительных Органов </t>
  </si>
  <si>
    <t>157860, Костромская область, Судиславский р-н, пгт Судиславль, Советская ул, д. 2а</t>
  </si>
  <si>
    <t>Сусанинская Районная Организация Всероссийской Общественной Организации Ветеранов (Пенсионеров) Войны, Труда, Вооруженных Сил и Правоохранительных Органов </t>
  </si>
  <si>
    <t>157080, Костромская область, Сусанинский р-н, пгт Сусанино, ул Карла Маркса, д. 1</t>
  </si>
  <si>
    <t>Чухломская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</si>
  <si>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157130, Костромская область, Чухломский р-н, г Чухлома, Советская ул, д. 1, офис 21</t>
  </si>
  <si>
    <t>Шарьинская городская,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</si>
  <si>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157500, Костромская область, Шарьинский район, город Шарья, Октябрьская ул., д. 19</t>
  </si>
  <si>
    <t>321 800, 00</t>
  </si>
  <si>
    <t>Благотворительный фонд поддержки социальных инициатив «Преподобного Геннадия Костромского и Любимоградского"</t>
  </si>
  <si>
    <t>157084, Костромская область, Сусанинский р-н, с Сумароково, Центральная ул, д. 14</t>
  </si>
  <si>
    <t>Частное учреждение "Ковалевский центр помощи детям, оставшимся без попечения родителей"</t>
  </si>
  <si>
    <t>157811, Костромская обл., Нерехтский район, с. Ковалево, д.5а</t>
  </si>
  <si>
    <t>деятельность в сфере воспитания и развития детей-сирот и детей, оставшихся без попечения родителей (за исключением государственных (муниципальных) учреждений)</t>
  </si>
  <si>
    <t>2023</t>
  </si>
  <si>
    <t xml:space="preserve">16 марта 2023 года </t>
  </si>
  <si>
    <t>27 февраля 2023 года</t>
  </si>
  <si>
    <t>15 марта 2023 года</t>
  </si>
  <si>
    <t>15 мая 2023 года</t>
  </si>
  <si>
    <t xml:space="preserve">15 марта 2023 года </t>
  </si>
  <si>
    <t>01.03.2024-31.12.2024</t>
  </si>
  <si>
    <t>156000, Костромская область, г. Кострома,  Спасокукоцкого, д. 40</t>
  </si>
  <si>
    <t>269,14 кв. м</t>
  </si>
  <si>
    <t>05.02.2024-01.08.2024</t>
  </si>
  <si>
    <t>деятельность прочих общественных организаций и некоммерческих организаций, кроме религиозных и политических организаций; Деятельность в области спорта
Прочая</t>
  </si>
  <si>
    <t xml:space="preserve"> 02.11.2023-08.06.2024  01.09.2024-31.05.2025</t>
  </si>
  <si>
    <t>Автономная некоммерческая "Клуб художественной гимнастики "Виктория"</t>
  </si>
  <si>
    <t>01.09.2023-31.05.2024  01.09.2024-31.05.2025</t>
  </si>
  <si>
    <t>01.02.2024-31.12.2024</t>
  </si>
  <si>
    <t>г. Кострома, ул.1 Мая д.12. Часть помещения № 1</t>
  </si>
  <si>
    <t>14.09.2023-13.08.2024 01.10.2024-31.08.2025</t>
  </si>
  <si>
    <r>
      <rPr>
        <sz val="8"/>
        <color theme="1"/>
        <rFont val="Times New Roman"/>
        <charset val="1"/>
      </rPr>
      <t xml:space="preserve"> Общественная организация</t>
    </r>
    <r>
      <rPr>
        <sz val="8"/>
        <color theme="1"/>
        <rFont val="Times New Roman"/>
        <family val="1"/>
        <charset val="1"/>
      </rPr>
      <t xml:space="preserve"> «Федерация парусного спорта Костромской области» </t>
    </r>
  </si>
  <si>
    <r>
      <rPr>
        <sz val="8"/>
        <color theme="1"/>
        <rFont val="Times New Roman"/>
        <family val="1"/>
        <charset val="1"/>
      </rPr>
      <t xml:space="preserve">г. Кострома, проспект Речной,  д. 23А.  </t>
    </r>
    <r>
      <rPr>
        <sz val="8"/>
        <rFont val="Times New Roman"/>
        <family val="1"/>
        <charset val="1"/>
      </rPr>
      <t>Здание спасательной станции и здание-компрессорной.</t>
    </r>
  </si>
  <si>
    <t>30.05.2024- 29.05.2029</t>
  </si>
  <si>
    <t xml:space="preserve">       18.07.2023 -            18.06.2024                                          26.06.2024-    26.05.2025</t>
  </si>
  <si>
    <t>Костромской фонд поддержки регионального сотрудничества и развития</t>
  </si>
  <si>
    <r>
      <rPr>
        <sz val="8"/>
        <color theme="1"/>
        <rFont val="Times New Roman"/>
        <family val="1"/>
        <charset val="1"/>
      </rPr>
      <t xml:space="preserve">Костромская область, г. Кострома, ряды Зеленые, Калашная лавка, </t>
    </r>
    <r>
      <rPr>
        <sz val="8"/>
        <color rgb="FF000000"/>
        <rFont val="Times New Roman"/>
        <family val="1"/>
        <charset val="1"/>
      </rPr>
      <t>нач., 2-я. пол. XIX в.</t>
    </r>
    <r>
      <rPr>
        <sz val="8"/>
        <rFont val="Times New Roman"/>
        <family val="1"/>
        <charset val="1"/>
      </rPr>
      <t>,</t>
    </r>
  </si>
  <si>
    <t>12.04.2024 - 11.04.2029</t>
  </si>
  <si>
    <t>Костромская местная физкультурно-спортивная общественная организация «Федерация художественной гимнастики»</t>
  </si>
  <si>
    <t>156005, Костромская область, г. о. город Кострома, г. Кострома, ул. Сусанина Ивана, д. 41, помещ. 57</t>
  </si>
  <si>
    <t>деятельность спортивных клубов</t>
  </si>
  <si>
    <t>35,3 кв.м</t>
  </si>
  <si>
    <t>13.03.2025-31.05.2025</t>
  </si>
  <si>
    <t>Местная физкультурно-спортивная общественная организация «Федерация художественной гимнастики города Костромы «Золотая лента»</t>
  </si>
  <si>
    <t>156013, Костромская область, г Кострома, Галичская ул, д. 102а, кв. 27 </t>
  </si>
  <si>
    <t>154,6 кв.м</t>
  </si>
  <si>
    <t>05.06.2025-04.05.2026</t>
  </si>
  <si>
    <t>Межрегиональная общественная организация «Федерация МотоДжимханы»</t>
  </si>
  <si>
    <t xml:space="preserve">127322, город Москва, ул. Яблочкова, д. 49, кв. 77 </t>
  </si>
  <si>
    <t>Деятельность прочих общественных организаций и некоммерческих организаций, кроме религиозных и политических организаций </t>
  </si>
  <si>
    <t>2406 кв.м</t>
  </si>
  <si>
    <t>01.08.2025-30.09.2025</t>
  </si>
  <si>
    <t xml:space="preserve"> 01.01.2025-31.10.2025</t>
  </si>
  <si>
    <t>155,7 кв.м</t>
  </si>
  <si>
    <t xml:space="preserve"> 01.01.2025-30.11.2025 </t>
  </si>
  <si>
    <t xml:space="preserve"> 01.09.2025-31.07.2026</t>
  </si>
  <si>
    <t>Местная религиозная организация православный приход  во имя святителя Луки Исповедника, Архиепископа симферопольского города Костромы Костромской Епархии Русской Православной Церкви (Московский Патриархат)</t>
  </si>
  <si>
    <t xml:space="preserve"> 01.08.2025-30.06.2026</t>
  </si>
  <si>
    <t>Местная религиозная организация Православный  приход кафедрального собора  Рождества Христова г.Макарьев Галичской Епархии Русской Православной Церкви (Московский Патриархат)</t>
  </si>
  <si>
    <t xml:space="preserve"> Костромская область, г.Макарьев, ул. В.Набережная, д.41</t>
  </si>
  <si>
    <t>деятельность  религиозных организаций</t>
  </si>
  <si>
    <t>10,58 кв.м</t>
  </si>
  <si>
    <t>24.04.2025 на неопределенный срок</t>
  </si>
  <si>
    <t xml:space="preserve">Автономная некоммерческая организация «Центр обеспечения и развития добровольчества» </t>
  </si>
  <si>
    <t>г.Кострома ул .Боровая, д.30, кв.10</t>
  </si>
  <si>
    <t>Предоставление прочих социальных
услуг без обеспечения проживания, не
включенных в другие группировки</t>
  </si>
  <si>
    <t>403,9 кв.м</t>
  </si>
  <si>
    <t>договор не заключен</t>
  </si>
  <si>
    <t>Государственный фонд поддержки участников специальной военной операции «Защитники Отечества»</t>
  </si>
  <si>
    <t xml:space="preserve">  г.Москва, вн, тер. г.муниципальный округ Хамовники, пер. Пречистенский, д.9А</t>
  </si>
  <si>
    <t xml:space="preserve"> Предоставление прочих финансовых
услуг, кроме услуг по страхованию и
пенсионному обеспечению, не включенных
в другие группировки</t>
  </si>
  <si>
    <t xml:space="preserve"> 427 333,05 рублей</t>
  </si>
  <si>
    <t>25.04.2024 на неопределенный срок</t>
  </si>
  <si>
    <t xml:space="preserve">Региональное отделение  общероссийского общественно-государственного движения детей и молодежи «Движение первых» Костромской области </t>
  </si>
  <si>
    <t>г.Кострома, ул. 1Мая, д.12, этаж-1, каб. 3Ц</t>
  </si>
  <si>
    <t xml:space="preserve"> Деятельность прочих общественных
организаций и некоммерческих
организаций, кроме религиозных и
политических организаций</t>
  </si>
  <si>
    <t>228,14 кв.м</t>
  </si>
  <si>
    <t>Костромская Городская Физкультурно-Спортивная Общественная Организация «Федерация Всестилевого Карате»</t>
  </si>
  <si>
    <t>156011, Костромская область, г Кострома, Михалевский проезд, д. 18 </t>
  </si>
  <si>
    <t>Деятельность в области спорта прочая </t>
  </si>
  <si>
    <t>276,4 кв.м</t>
  </si>
  <si>
    <t>01.11.2025-30.09.2026</t>
  </si>
  <si>
    <t>Президент и Правление АНО «Национальный балет «Кострома»</t>
  </si>
  <si>
    <t>Основной вид деятельности 90.01 Деятельность в области исполнительских искусств</t>
  </si>
  <si>
    <t>23</t>
  </si>
  <si>
    <t>24</t>
  </si>
  <si>
    <t>Частное учреждение «Ковалевский центр помощи детям,
оставшимся без попечения родителей»/ЧУ "Ковалевский центр помощи детям"</t>
  </si>
  <si>
    <t>157811, Костромская область, Нерехтский район, с. Ковалево, д. 5а</t>
  </si>
  <si>
    <t xml:space="preserve">Код ОКВЭД: 87.90 </t>
  </si>
  <si>
    <t>7 436 500, 00</t>
  </si>
  <si>
    <t>2024 год</t>
  </si>
  <si>
    <t>Костромская областная общественная организация "Психологическая студия развития "Гармония"</t>
  </si>
  <si>
    <t>156029, г. Кострома, ул. Советская, 111, пом. 60</t>
  </si>
  <si>
    <t>1154400010214</t>
  </si>
  <si>
    <t>Код ОКВЭД: 88.99</t>
  </si>
  <si>
    <t>590 000, 00</t>
  </si>
  <si>
    <t>Костромская региональная общественная организация детей-инвалидов и их родителей "Дети-Ангелы"</t>
  </si>
  <si>
    <t>157500, г. Шарья, ул. Ленина, д. 11</t>
  </si>
  <si>
    <t>1144400000535</t>
  </si>
  <si>
    <t>884 075, 00</t>
  </si>
  <si>
    <t>Костромская областная общественная организация родителей детей с сахарным диабетом "Сладкие дети Кострома"</t>
  </si>
  <si>
    <t>156005, г. Кострома, ул. Кузнецкая, д. 15, н/п 40</t>
  </si>
  <si>
    <t>1184400000025</t>
  </si>
  <si>
    <t>580 482, 00</t>
  </si>
  <si>
    <t>Благотворительный фонд помощи пожилым людям и инвалидам «Добро Кострома» БФ помощи пожилым людям и инвалидам «Добро Кострома»</t>
  </si>
  <si>
    <t xml:space="preserve">156009, г. Кострома, Садовое некоммерческое товарищество Сад Виктория-2 (Красная Байдарка), участок 26 </t>
  </si>
  <si>
    <t>39 782 400, 00</t>
  </si>
  <si>
    <t>Костромская региональная общественная организация помощи людям с расстройством аутистического спектра "Рука в руке</t>
  </si>
  <si>
    <t>156019, г. Кострома, ул. Фестивальная, д. 28, кв 72</t>
  </si>
  <si>
    <t>1174400000081</t>
  </si>
  <si>
    <t xml:space="preserve">995 447, 28 </t>
  </si>
  <si>
    <t>Благотворительный фонд "Добрыня" БФ «ДОБРЫНЯ»</t>
  </si>
  <si>
    <t>24 723 500, 00</t>
  </si>
  <si>
    <t>Костромская областная общественная организации Духовно-просветительский Центр "Шарья"</t>
  </si>
  <si>
    <t xml:space="preserve">157500, Костромская область, г.Шарья, ул.Ленина, д.11
</t>
  </si>
  <si>
    <t>800 000, 00</t>
  </si>
  <si>
    <t>10244007611 53</t>
  </si>
  <si>
    <t>7 436 500,00</t>
  </si>
  <si>
    <t>нет</t>
  </si>
  <si>
    <t>Костромская областная общетсвенная организация "Психологическая студия развиьтия "Гармония"</t>
  </si>
  <si>
    <t>156029, Костромская область, г. Кострома, ул. Советская, д. 111, нежил.пом 60</t>
  </si>
  <si>
    <t>11544000102 14</t>
  </si>
  <si>
    <t xml:space="preserve"> Деятельность прочих общественных организаций и некоммерсческих организаций, кроме религиозных и политических организаций</t>
  </si>
  <si>
    <t>740 000,00</t>
  </si>
  <si>
    <t>2025 г.</t>
  </si>
  <si>
    <t>157500, Костромская область, р-н Шарьинский, г. Шарья, ул. Ленина, д. 11</t>
  </si>
  <si>
    <t>884 075,00</t>
  </si>
  <si>
    <t>Костромская областная общественная организация Духовно-просветительский центр "Шарья"</t>
  </si>
  <si>
    <t>11744000002 46</t>
  </si>
  <si>
    <t>Деятельность прочих общественных организаций и некоммерсческих организаций, кроме религиозных и политических организаций</t>
  </si>
  <si>
    <t>800 000,00</t>
  </si>
  <si>
    <t>Костромская региональная общественная организация помощи людям с расстойством аутистического спектра "Рука в руке"</t>
  </si>
  <si>
    <t>156019, Костромская область, г. Кострома, ул. Фестивальная, д. 28, кв. 72</t>
  </si>
  <si>
    <t>11744000000 81</t>
  </si>
  <si>
    <t>995 447,00</t>
  </si>
  <si>
    <t>156000, Костромская область, г. Кострома, ул. Козуева, д. 3/46, помещ. 38</t>
  </si>
  <si>
    <t>580 478,00</t>
  </si>
  <si>
    <t>Благотворительный фонд поддержки социальных инициатив "Преподобного Геннадия Костромского и Любимоградского" БФ фонд поддержки социальных инициатив "Преподобного Геннадия Костромского и Любимоградского"</t>
  </si>
  <si>
    <t xml:space="preserve">157084,Россия, Костромская область, Сусанинский р-н, с. Сумароково, ул. Центральная, д. 14    </t>
  </si>
  <si>
    <t>11544000103 57</t>
  </si>
  <si>
    <t>4401127034 70</t>
  </si>
  <si>
    <t>Деятельность в сфере медицинской реабилитации и социальной реабилитации, социальной и трудовой реинтеграции лиц, которые осуществляют незаконное потребление наркотических средств или психотропных веществ</t>
  </si>
  <si>
    <t xml:space="preserve">156011, Костромская область, г.Кострома, пр-д Студенческий, д. 9, кв. 123 </t>
  </si>
  <si>
    <t>11944000001 78</t>
  </si>
  <si>
    <t>Деятельность в сфере социального обслуживания, социальной поддержки и защиты граждан</t>
  </si>
  <si>
    <t>33 371 584, 12</t>
  </si>
  <si>
    <t>12044000032 57</t>
  </si>
  <si>
    <t>34 513 695, 12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</si>
</sst>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_р_._-;\-* #,##0.00_р_._-;_-* &quot;-&quot;??_р_._-;_-@_-"/>
    <numFmt numFmtId="165" formatCode="000000"/>
    <numFmt numFmtId="166" formatCode="0000"/>
    <numFmt numFmtId="167" formatCode="#,##0.00_р_."/>
    <numFmt numFmtId="168" formatCode="_(* #,##0.00_);_(* \(#,##0.00\);_(* &quot;-&quot;??_);_(@_)"/>
    <numFmt numFmtId="169" formatCode="#,##0.00\ _₽"/>
    <numFmt numFmtId="170" formatCode="[$-FC19]dd\ mmmm\ yyyy\ \г\.;@"/>
  </numFmts>
  <fonts count="44" x14ac:knownFonts="1">
    <font>
      <sz val="11"/>
      <color theme="1"/>
      <name val="Calibri"/>
      <scheme val="minor"/>
    </font>
    <font>
      <u/>
      <sz val="10"/>
      <color indexed="4"/>
      <name val="Arial Cyr"/>
    </font>
    <font>
      <sz val="10"/>
      <name val="Arial Cyr"/>
    </font>
    <font>
      <sz val="9"/>
      <color theme="1"/>
      <name val="Calibri"/>
      <scheme val="minor"/>
    </font>
    <font>
      <sz val="12"/>
      <color theme="1"/>
      <name val="Calibri"/>
      <scheme val="minor"/>
    </font>
    <font>
      <b/>
      <sz val="12"/>
      <color theme="1"/>
      <name val="Calibri"/>
      <scheme val="minor"/>
    </font>
    <font>
      <sz val="8"/>
      <name val="Calibri"/>
      <scheme val="minor"/>
    </font>
    <font>
      <b/>
      <sz val="8"/>
      <name val="Calibri"/>
      <scheme val="minor"/>
    </font>
    <font>
      <sz val="8"/>
      <color theme="1"/>
      <name val="Calibri"/>
      <scheme val="minor"/>
    </font>
    <font>
      <sz val="10"/>
      <color theme="1"/>
      <name val="Times New Roman"/>
    </font>
    <font>
      <sz val="10"/>
      <color indexed="64"/>
      <name val="Times New Roman"/>
    </font>
    <font>
      <sz val="10"/>
      <name val="Times New Roman"/>
    </font>
    <font>
      <sz val="10"/>
      <color theme="1"/>
      <name val="Calibri"/>
      <scheme val="minor"/>
    </font>
    <font>
      <sz val="8"/>
      <color theme="1"/>
      <name val="Times New Roman"/>
    </font>
    <font>
      <sz val="9"/>
      <name val="Times New Roman"/>
    </font>
    <font>
      <sz val="9"/>
      <color theme="1"/>
      <name val="Times New Roman"/>
    </font>
    <font>
      <b/>
      <sz val="11"/>
      <color theme="1"/>
      <name val="Calibri"/>
      <scheme val="minor"/>
    </font>
    <font>
      <sz val="11"/>
      <name val="Calibri"/>
      <scheme val="minor"/>
    </font>
    <font>
      <b/>
      <sz val="11"/>
      <name val="Calibri"/>
      <scheme val="minor"/>
    </font>
    <font>
      <sz val="11"/>
      <color indexed="64"/>
      <name val="Times New Roman"/>
    </font>
    <font>
      <sz val="10"/>
      <name val="Calibri"/>
      <scheme val="minor"/>
    </font>
    <font>
      <sz val="8"/>
      <name val="Times New Roman"/>
    </font>
    <font>
      <sz val="10"/>
      <color indexed="64"/>
      <name val="Calibri"/>
      <scheme val="minor"/>
    </font>
    <font>
      <sz val="9"/>
      <color indexed="64"/>
      <name val="Calibri"/>
      <scheme val="minor"/>
    </font>
    <font>
      <sz val="9"/>
      <color indexed="64"/>
      <name val="Times New Roman"/>
    </font>
    <font>
      <b/>
      <sz val="10"/>
      <name val="Times New Roman"/>
    </font>
    <font>
      <b/>
      <sz val="12"/>
      <color theme="1"/>
      <name val="Times New Roman"/>
    </font>
    <font>
      <b/>
      <sz val="11"/>
      <color indexed="64"/>
      <name val="Times New Roman"/>
    </font>
    <font>
      <sz val="10"/>
      <color rgb="FF00000A"/>
      <name val="Times New Roman"/>
    </font>
    <font>
      <sz val="9"/>
      <name val="Calibri"/>
      <scheme val="minor"/>
    </font>
    <font>
      <sz val="10"/>
      <color indexed="63"/>
      <name val="Times New Roman"/>
    </font>
    <font>
      <sz val="11"/>
      <color theme="1"/>
      <name val="Calibri"/>
      <scheme val="minor"/>
    </font>
    <font>
      <b/>
      <sz val="10"/>
      <color indexed="64"/>
      <name val="Times New Roman"/>
    </font>
    <font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charset val="1"/>
    </font>
    <font>
      <sz val="8"/>
      <color theme="1"/>
      <name val="Times New Roman"/>
      <family val="1"/>
      <charset val="1"/>
    </font>
    <font>
      <sz val="8"/>
      <color rgb="FF000000"/>
      <name val="Times New Roman"/>
      <family val="1"/>
      <charset val="1"/>
    </font>
    <font>
      <sz val="8"/>
      <name val="Times New Roman"/>
      <family val="1"/>
      <charset val="1"/>
    </font>
  </fonts>
  <fills count="7">
    <fill>
      <patternFill patternType="none"/>
    </fill>
    <fill>
      <patternFill patternType="gray125"/>
    </fill>
    <fill>
      <patternFill patternType="solid">
        <fgColor indexed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6">
    <xf numFmtId="0" fontId="0" fillId="0" borderId="0"/>
    <xf numFmtId="0" fontId="1" fillId="0" borderId="0" applyNumberFormat="0" applyFill="0" applyBorder="0">
      <alignment vertical="top"/>
    </xf>
    <xf numFmtId="0" fontId="2" fillId="0" borderId="0"/>
    <xf numFmtId="0" fontId="2" fillId="0" borderId="0"/>
    <xf numFmtId="9" fontId="31" fillId="0" borderId="0" applyFont="0" applyFill="0" applyBorder="0"/>
    <xf numFmtId="164" fontId="31" fillId="0" borderId="0" applyFont="0" applyFill="0" applyBorder="0"/>
  </cellStyleXfs>
  <cellXfs count="453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1" fontId="0" fillId="0" borderId="0" xfId="0" applyNumberFormat="1"/>
    <xf numFmtId="0" fontId="4" fillId="0" borderId="0" xfId="0" applyFont="1"/>
    <xf numFmtId="0" fontId="6" fillId="0" borderId="0" xfId="0" applyFont="1"/>
    <xf numFmtId="0" fontId="8" fillId="0" borderId="0" xfId="0" applyFont="1"/>
    <xf numFmtId="0" fontId="9" fillId="0" borderId="1" xfId="0" applyFont="1" applyBorder="1" applyAlignment="1">
      <alignment horizontal="left" vertical="top" wrapText="1"/>
    </xf>
    <xf numFmtId="14" fontId="9" fillId="0" borderId="1" xfId="0" applyNumberFormat="1" applyFont="1" applyBorder="1" applyAlignment="1">
      <alignment horizontal="left" vertical="top" wrapText="1"/>
    </xf>
    <xf numFmtId="1" fontId="9" fillId="0" borderId="1" xfId="0" applyNumberFormat="1" applyFont="1" applyBorder="1" applyAlignment="1">
      <alignment horizontal="left" vertical="top" wrapText="1"/>
    </xf>
    <xf numFmtId="49" fontId="9" fillId="0" borderId="1" xfId="0" applyNumberFormat="1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1" fontId="10" fillId="0" borderId="1" xfId="0" applyNumberFormat="1" applyFont="1" applyBorder="1" applyAlignment="1">
      <alignment horizontal="left" vertical="top" wrapText="1"/>
    </xf>
    <xf numFmtId="49" fontId="10" fillId="0" borderId="1" xfId="0" applyNumberFormat="1" applyFont="1" applyBorder="1" applyAlignment="1">
      <alignment horizontal="left" vertical="top" wrapText="1"/>
    </xf>
    <xf numFmtId="14" fontId="9" fillId="3" borderId="1" xfId="0" applyNumberFormat="1" applyFont="1" applyFill="1" applyBorder="1" applyAlignment="1">
      <alignment horizontal="left" vertical="top" wrapText="1"/>
    </xf>
    <xf numFmtId="0" fontId="10" fillId="3" borderId="1" xfId="0" applyFont="1" applyFill="1" applyBorder="1" applyAlignment="1">
      <alignment horizontal="left" vertical="top" wrapText="1"/>
    </xf>
    <xf numFmtId="1" fontId="10" fillId="3" borderId="1" xfId="0" applyNumberFormat="1" applyFont="1" applyFill="1" applyBorder="1" applyAlignment="1">
      <alignment horizontal="left" vertical="top" wrapText="1"/>
    </xf>
    <xf numFmtId="49" fontId="10" fillId="3" borderId="1" xfId="0" applyNumberFormat="1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wrapText="1"/>
    </xf>
    <xf numFmtId="1" fontId="11" fillId="3" borderId="1" xfId="0" applyNumberFormat="1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center" wrapText="1"/>
    </xf>
    <xf numFmtId="1" fontId="9" fillId="3" borderId="1" xfId="0" applyNumberFormat="1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wrapText="1"/>
    </xf>
    <xf numFmtId="0" fontId="9" fillId="0" borderId="5" xfId="0" applyFont="1" applyBorder="1" applyAlignment="1">
      <alignment horizontal="left" vertical="top" wrapText="1"/>
    </xf>
    <xf numFmtId="14" fontId="9" fillId="3" borderId="5" xfId="0" applyNumberFormat="1" applyFont="1" applyFill="1" applyBorder="1" applyAlignment="1">
      <alignment horizontal="center" vertical="top" wrapText="1"/>
    </xf>
    <xf numFmtId="0" fontId="9" fillId="3" borderId="5" xfId="0" applyFont="1" applyFill="1" applyBorder="1" applyAlignment="1">
      <alignment vertical="top" wrapText="1"/>
    </xf>
    <xf numFmtId="1" fontId="9" fillId="3" borderId="5" xfId="0" applyNumberFormat="1" applyFont="1" applyFill="1" applyBorder="1" applyAlignment="1">
      <alignment vertical="top" wrapText="1"/>
    </xf>
    <xf numFmtId="0" fontId="9" fillId="3" borderId="5" xfId="0" applyFont="1" applyFill="1" applyBorder="1" applyAlignment="1">
      <alignment horizontal="center" vertical="top" wrapText="1"/>
    </xf>
    <xf numFmtId="0" fontId="9" fillId="3" borderId="5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top" wrapText="1"/>
    </xf>
    <xf numFmtId="14" fontId="9" fillId="0" borderId="1" xfId="0" applyNumberFormat="1" applyFont="1" applyBorder="1" applyAlignment="1">
      <alignment horizontal="center" vertical="top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14" fontId="9" fillId="0" borderId="5" xfId="0" applyNumberFormat="1" applyFont="1" applyBorder="1" applyAlignment="1">
      <alignment horizontal="center" vertical="top"/>
    </xf>
    <xf numFmtId="0" fontId="9" fillId="0" borderId="5" xfId="0" applyFont="1" applyBorder="1" applyAlignment="1">
      <alignment vertical="top" wrapText="1"/>
    </xf>
    <xf numFmtId="165" fontId="9" fillId="0" borderId="5" xfId="0" applyNumberFormat="1" applyFont="1" applyBorder="1" applyAlignment="1">
      <alignment horizontal="center" vertical="top" wrapText="1"/>
    </xf>
    <xf numFmtId="49" fontId="9" fillId="0" borderId="5" xfId="0" applyNumberFormat="1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1" fontId="9" fillId="0" borderId="1" xfId="0" applyNumberFormat="1" applyFont="1" applyBorder="1" applyAlignment="1">
      <alignment horizontal="center" vertical="top" wrapText="1"/>
    </xf>
    <xf numFmtId="1" fontId="9" fillId="0" borderId="2" xfId="0" applyNumberFormat="1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top" wrapText="1"/>
    </xf>
    <xf numFmtId="14" fontId="9" fillId="0" borderId="5" xfId="0" applyNumberFormat="1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 wrapText="1"/>
    </xf>
    <xf numFmtId="1" fontId="9" fillId="0" borderId="5" xfId="0" applyNumberFormat="1" applyFont="1" applyBorder="1" applyAlignment="1">
      <alignment horizontal="center" vertical="top" wrapText="1"/>
    </xf>
    <xf numFmtId="1" fontId="9" fillId="0" borderId="8" xfId="0" applyNumberFormat="1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/>
    </xf>
    <xf numFmtId="14" fontId="9" fillId="0" borderId="5" xfId="0" applyNumberFormat="1" applyFont="1" applyBorder="1" applyAlignment="1">
      <alignment horizontal="center" vertical="center" wrapText="1"/>
    </xf>
    <xf numFmtId="12" fontId="9" fillId="0" borderId="5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2" fontId="9" fillId="0" borderId="1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14" fontId="9" fillId="3" borderId="1" xfId="0" applyNumberFormat="1" applyFont="1" applyFill="1" applyBorder="1" applyAlignment="1">
      <alignment horizontal="center" vertical="center" wrapText="1"/>
    </xf>
    <xf numFmtId="12" fontId="9" fillId="3" borderId="1" xfId="0" applyNumberFormat="1" applyFont="1" applyFill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2" fillId="0" borderId="5" xfId="0" applyFont="1" applyBorder="1" applyAlignment="1">
      <alignment horizontal="center"/>
    </xf>
    <xf numFmtId="165" fontId="9" fillId="0" borderId="1" xfId="0" applyNumberFormat="1" applyFont="1" applyBorder="1" applyAlignment="1">
      <alignment horizontal="center" vertical="center" wrapText="1"/>
    </xf>
    <xf numFmtId="1" fontId="9" fillId="0" borderId="5" xfId="0" applyNumberFormat="1" applyFont="1" applyBorder="1" applyAlignment="1">
      <alignment horizontal="center" vertical="center" wrapText="1"/>
    </xf>
    <xf numFmtId="14" fontId="10" fillId="0" borderId="5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1" fontId="10" fillId="0" borderId="5" xfId="0" applyNumberFormat="1" applyFont="1" applyBorder="1" applyAlignment="1">
      <alignment horizontal="center" vertical="center" wrapText="1"/>
    </xf>
    <xf numFmtId="0" fontId="1" fillId="0" borderId="5" xfId="1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9" fillId="0" borderId="2" xfId="0" applyFont="1" applyBorder="1" applyAlignment="1">
      <alignment horizontal="left" vertical="top" wrapText="1"/>
    </xf>
    <xf numFmtId="1" fontId="9" fillId="0" borderId="1" xfId="0" applyNumberFormat="1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top" wrapText="1"/>
    </xf>
    <xf numFmtId="166" fontId="14" fillId="0" borderId="1" xfId="0" applyNumberFormat="1" applyFont="1" applyBorder="1" applyAlignment="1">
      <alignment horizontal="center" vertical="top"/>
    </xf>
    <xf numFmtId="0" fontId="14" fillId="0" borderId="1" xfId="0" applyFont="1" applyBorder="1" applyAlignment="1">
      <alignment horizontal="center" vertical="top"/>
    </xf>
    <xf numFmtId="0" fontId="13" fillId="0" borderId="0" xfId="0" applyFont="1"/>
    <xf numFmtId="49" fontId="9" fillId="0" borderId="1" xfId="0" applyNumberFormat="1" applyFont="1" applyBorder="1" applyAlignment="1">
      <alignment vertical="top"/>
    </xf>
    <xf numFmtId="0" fontId="9" fillId="0" borderId="1" xfId="0" applyFont="1" applyBorder="1" applyAlignment="1">
      <alignment vertical="top"/>
    </xf>
    <xf numFmtId="4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vertical="top" wrapText="1"/>
    </xf>
    <xf numFmtId="4" fontId="9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14" fontId="9" fillId="0" borderId="1" xfId="0" applyNumberFormat="1" applyFont="1" applyBorder="1" applyAlignment="1">
      <alignment vertical="top"/>
    </xf>
    <xf numFmtId="14" fontId="10" fillId="0" borderId="1" xfId="0" applyNumberFormat="1" applyFont="1" applyBorder="1" applyAlignment="1">
      <alignment horizontal="left" vertical="top" wrapText="1"/>
    </xf>
    <xf numFmtId="167" fontId="10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top" wrapText="1"/>
    </xf>
    <xf numFmtId="14" fontId="10" fillId="0" borderId="1" xfId="0" applyNumberFormat="1" applyFont="1" applyBorder="1" applyAlignment="1">
      <alignment horizontal="center" vertical="top" wrapText="1"/>
    </xf>
    <xf numFmtId="49" fontId="10" fillId="0" borderId="1" xfId="0" applyNumberFormat="1" applyFont="1" applyBorder="1" applyAlignment="1">
      <alignment horizontal="center" vertical="top" wrapText="1"/>
    </xf>
    <xf numFmtId="49" fontId="11" fillId="0" borderId="1" xfId="0" applyNumberFormat="1" applyFont="1" applyBorder="1" applyAlignment="1">
      <alignment horizontal="center" vertical="top" wrapText="1"/>
    </xf>
    <xf numFmtId="14" fontId="11" fillId="0" borderId="1" xfId="0" applyNumberFormat="1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top" wrapText="1"/>
    </xf>
    <xf numFmtId="167" fontId="11" fillId="0" borderId="1" xfId="0" applyNumberFormat="1" applyFont="1" applyBorder="1" applyAlignment="1">
      <alignment horizontal="center" vertical="center" wrapText="1"/>
    </xf>
    <xf numFmtId="167" fontId="8" fillId="0" borderId="0" xfId="0" applyNumberFormat="1" applyFont="1"/>
    <xf numFmtId="167" fontId="10" fillId="0" borderId="1" xfId="0" applyNumberFormat="1" applyFont="1" applyBorder="1" applyAlignment="1">
      <alignment horizontal="left" vertical="top" wrapText="1"/>
    </xf>
    <xf numFmtId="14" fontId="11" fillId="0" borderId="1" xfId="0" applyNumberFormat="1" applyFont="1" applyBorder="1" applyAlignment="1">
      <alignment horizontal="left" vertical="top" wrapText="1"/>
    </xf>
    <xf numFmtId="49" fontId="11" fillId="0" borderId="1" xfId="0" applyNumberFormat="1" applyFont="1" applyBorder="1" applyAlignment="1">
      <alignment horizontal="left" vertical="top" wrapText="1"/>
    </xf>
    <xf numFmtId="167" fontId="11" fillId="0" borderId="1" xfId="0" applyNumberFormat="1" applyFont="1" applyBorder="1" applyAlignment="1">
      <alignment horizontal="left" vertical="top" wrapText="1"/>
    </xf>
    <xf numFmtId="14" fontId="11" fillId="0" borderId="9" xfId="0" applyNumberFormat="1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49" fontId="11" fillId="0" borderId="9" xfId="0" applyNumberFormat="1" applyFont="1" applyBorder="1" applyAlignment="1">
      <alignment horizontal="left" vertical="top" wrapText="1"/>
    </xf>
    <xf numFmtId="4" fontId="11" fillId="0" borderId="9" xfId="0" applyNumberFormat="1" applyFont="1" applyBorder="1" applyAlignment="1">
      <alignment horizontal="left" vertical="top" wrapText="1"/>
    </xf>
    <xf numFmtId="4" fontId="9" fillId="0" borderId="1" xfId="0" applyNumberFormat="1" applyFont="1" applyBorder="1" applyAlignment="1">
      <alignment horizontal="left" vertical="top" wrapText="1"/>
    </xf>
    <xf numFmtId="4" fontId="11" fillId="0" borderId="1" xfId="0" applyNumberFormat="1" applyFont="1" applyBorder="1" applyAlignment="1">
      <alignment horizontal="left" vertical="top" wrapText="1"/>
    </xf>
    <xf numFmtId="14" fontId="9" fillId="0" borderId="1" xfId="0" applyNumberFormat="1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1" fontId="9" fillId="0" borderId="1" xfId="0" applyNumberFormat="1" applyFont="1" applyBorder="1" applyAlignment="1">
      <alignment horizontal="left" vertical="top"/>
    </xf>
    <xf numFmtId="4" fontId="9" fillId="0" borderId="1" xfId="0" applyNumberFormat="1" applyFont="1" applyBorder="1" applyAlignment="1">
      <alignment horizontal="left" vertical="top"/>
    </xf>
    <xf numFmtId="49" fontId="9" fillId="0" borderId="1" xfId="0" applyNumberFormat="1" applyFont="1" applyBorder="1" applyAlignment="1">
      <alignment horizontal="center" vertical="top"/>
    </xf>
    <xf numFmtId="4" fontId="9" fillId="0" borderId="1" xfId="0" applyNumberFormat="1" applyFont="1" applyBorder="1" applyAlignment="1">
      <alignment horizontal="center" vertical="top"/>
    </xf>
    <xf numFmtId="14" fontId="15" fillId="0" borderId="1" xfId="0" applyNumberFormat="1" applyFont="1" applyBorder="1" applyAlignment="1">
      <alignment horizontal="center" vertical="top"/>
    </xf>
    <xf numFmtId="0" fontId="15" fillId="0" borderId="1" xfId="0" applyFont="1" applyBorder="1" applyAlignment="1">
      <alignment vertical="top" wrapText="1"/>
    </xf>
    <xf numFmtId="49" fontId="15" fillId="0" borderId="1" xfId="0" applyNumberFormat="1" applyFont="1" applyBorder="1" applyAlignment="1">
      <alignment horizontal="center" vertical="top"/>
    </xf>
    <xf numFmtId="0" fontId="15" fillId="0" borderId="1" xfId="0" applyFont="1" applyBorder="1" applyAlignment="1">
      <alignment horizontal="center" vertical="top"/>
    </xf>
    <xf numFmtId="0" fontId="15" fillId="0" borderId="1" xfId="0" applyFont="1" applyBorder="1" applyAlignment="1">
      <alignment horizontal="center" vertical="top" wrapText="1"/>
    </xf>
    <xf numFmtId="4" fontId="15" fillId="0" borderId="1" xfId="0" applyNumberFormat="1" applyFont="1" applyBorder="1" applyAlignment="1">
      <alignment horizontal="center" vertical="top"/>
    </xf>
    <xf numFmtId="49" fontId="15" fillId="0" borderId="1" xfId="0" applyNumberFormat="1" applyFont="1" applyBorder="1" applyAlignment="1">
      <alignment horizontal="center" vertical="top" wrapText="1"/>
    </xf>
    <xf numFmtId="14" fontId="15" fillId="0" borderId="1" xfId="0" applyNumberFormat="1" applyFont="1" applyBorder="1" applyAlignment="1">
      <alignment horizontal="center" vertical="top" wrapText="1"/>
    </xf>
    <xf numFmtId="0" fontId="15" fillId="0" borderId="1" xfId="0" applyFont="1" applyBorder="1" applyAlignment="1">
      <alignment horizontal="left" vertical="top" wrapText="1"/>
    </xf>
    <xf numFmtId="0" fontId="15" fillId="3" borderId="1" xfId="0" applyFont="1" applyFill="1" applyBorder="1" applyAlignment="1">
      <alignment horizontal="left" vertical="top" wrapText="1"/>
    </xf>
    <xf numFmtId="0" fontId="15" fillId="3" borderId="1" xfId="0" applyFont="1" applyFill="1" applyBorder="1" applyAlignment="1">
      <alignment vertical="top" wrapText="1"/>
    </xf>
    <xf numFmtId="49" fontId="15" fillId="3" borderId="1" xfId="0" applyNumberFormat="1" applyFont="1" applyFill="1" applyBorder="1" applyAlignment="1">
      <alignment horizontal="center" vertical="top"/>
    </xf>
    <xf numFmtId="0" fontId="15" fillId="3" borderId="1" xfId="0" applyFont="1" applyFill="1" applyBorder="1" applyAlignment="1">
      <alignment horizontal="center" vertical="top"/>
    </xf>
    <xf numFmtId="14" fontId="15" fillId="3" borderId="1" xfId="0" applyNumberFormat="1" applyFont="1" applyFill="1" applyBorder="1" applyAlignment="1">
      <alignment horizontal="center" vertical="top"/>
    </xf>
    <xf numFmtId="0" fontId="15" fillId="3" borderId="1" xfId="0" applyFont="1" applyFill="1" applyBorder="1" applyAlignment="1">
      <alignment horizontal="center" vertical="top" wrapText="1"/>
    </xf>
    <xf numFmtId="4" fontId="15" fillId="3" borderId="1" xfId="0" applyNumberFormat="1" applyFont="1" applyFill="1" applyBorder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14" fontId="14" fillId="0" borderId="1" xfId="0" applyNumberFormat="1" applyFont="1" applyBorder="1" applyAlignment="1">
      <alignment vertical="top" wrapText="1"/>
    </xf>
    <xf numFmtId="0" fontId="14" fillId="0" borderId="1" xfId="0" applyFont="1" applyBorder="1" applyAlignment="1">
      <alignment horizontal="center" vertical="top" wrapText="1"/>
    </xf>
    <xf numFmtId="168" fontId="14" fillId="0" borderId="1" xfId="5" applyNumberFormat="1" applyFont="1" applyBorder="1" applyAlignment="1">
      <alignment horizontal="center" vertical="top" wrapText="1"/>
    </xf>
    <xf numFmtId="166" fontId="14" fillId="0" borderId="1" xfId="5" applyNumberFormat="1" applyFont="1" applyBorder="1" applyAlignment="1">
      <alignment horizontal="center" vertical="top" wrapText="1"/>
    </xf>
    <xf numFmtId="3" fontId="14" fillId="0" borderId="1" xfId="0" applyNumberFormat="1" applyFont="1" applyBorder="1" applyAlignment="1">
      <alignment horizontal="center" vertical="top" wrapText="1"/>
    </xf>
    <xf numFmtId="166" fontId="14" fillId="0" borderId="1" xfId="0" applyNumberFormat="1" applyFont="1" applyBorder="1" applyAlignment="1">
      <alignment horizontal="center" vertical="top" wrapText="1"/>
    </xf>
    <xf numFmtId="168" fontId="14" fillId="0" borderId="1" xfId="5" applyNumberFormat="1" applyFont="1" applyBorder="1" applyAlignment="1">
      <alignment horizontal="center" vertical="top"/>
    </xf>
    <xf numFmtId="0" fontId="15" fillId="0" borderId="1" xfId="0" applyFont="1" applyBorder="1" applyAlignment="1">
      <alignment wrapText="1"/>
    </xf>
    <xf numFmtId="165" fontId="15" fillId="0" borderId="1" xfId="0" applyNumberFormat="1" applyFont="1" applyBorder="1" applyAlignment="1">
      <alignment horizontal="center" vertical="top" wrapText="1"/>
    </xf>
    <xf numFmtId="4" fontId="15" fillId="0" borderId="1" xfId="0" applyNumberFormat="1" applyFont="1" applyBorder="1" applyAlignment="1">
      <alignment horizontal="center" vertical="top" wrapText="1"/>
    </xf>
    <xf numFmtId="165" fontId="15" fillId="0" borderId="1" xfId="0" applyNumberFormat="1" applyFont="1" applyBorder="1" applyAlignment="1">
      <alignment horizontal="center" vertical="top"/>
    </xf>
    <xf numFmtId="0" fontId="14" fillId="0" borderId="5" xfId="0" applyFont="1" applyBorder="1" applyAlignment="1">
      <alignment vertical="top" wrapText="1"/>
    </xf>
    <xf numFmtId="14" fontId="15" fillId="0" borderId="5" xfId="0" applyNumberFormat="1" applyFont="1" applyBorder="1" applyAlignment="1">
      <alignment horizontal="center" vertical="top"/>
    </xf>
    <xf numFmtId="0" fontId="15" fillId="0" borderId="5" xfId="0" applyFont="1" applyBorder="1" applyAlignment="1">
      <alignment horizontal="center" vertical="top" wrapText="1"/>
    </xf>
    <xf numFmtId="0" fontId="15" fillId="0" borderId="5" xfId="0" applyFont="1" applyBorder="1" applyAlignment="1">
      <alignment horizontal="left" vertical="top" wrapText="1"/>
    </xf>
    <xf numFmtId="165" fontId="15" fillId="0" borderId="5" xfId="0" applyNumberFormat="1" applyFont="1" applyBorder="1" applyAlignment="1">
      <alignment horizontal="center" vertical="top" wrapText="1"/>
    </xf>
    <xf numFmtId="0" fontId="15" fillId="0" borderId="5" xfId="0" applyFont="1" applyBorder="1" applyAlignment="1">
      <alignment horizontal="center" vertical="top"/>
    </xf>
    <xf numFmtId="4" fontId="15" fillId="0" borderId="5" xfId="0" applyNumberFormat="1" applyFont="1" applyBorder="1" applyAlignment="1">
      <alignment horizontal="center" vertical="top"/>
    </xf>
    <xf numFmtId="4" fontId="0" fillId="0" borderId="0" xfId="0" applyNumberFormat="1"/>
    <xf numFmtId="0" fontId="10" fillId="4" borderId="1" xfId="0" applyFont="1" applyFill="1" applyBorder="1" applyAlignment="1">
      <alignment horizontal="left" vertical="top" wrapText="1"/>
    </xf>
    <xf numFmtId="1" fontId="10" fillId="4" borderId="1" xfId="4" applyNumberFormat="1" applyFont="1" applyFill="1" applyBorder="1" applyAlignment="1">
      <alignment horizontal="center" vertical="top"/>
    </xf>
    <xf numFmtId="0" fontId="10" fillId="4" borderId="1" xfId="0" applyFont="1" applyFill="1" applyBorder="1" applyAlignment="1">
      <alignment horizontal="center" vertical="top" wrapText="1"/>
    </xf>
    <xf numFmtId="167" fontId="10" fillId="0" borderId="1" xfId="0" applyNumberFormat="1" applyFont="1" applyBorder="1" applyAlignment="1">
      <alignment horizontal="center" vertical="top" wrapText="1"/>
    </xf>
    <xf numFmtId="4" fontId="9" fillId="0" borderId="1" xfId="0" applyNumberFormat="1" applyFont="1" applyBorder="1" applyAlignment="1">
      <alignment horizontal="center" vertical="top" wrapText="1"/>
    </xf>
    <xf numFmtId="49" fontId="10" fillId="0" borderId="1" xfId="0" applyNumberFormat="1" applyFont="1" applyBorder="1" applyAlignment="1">
      <alignment horizontal="center" vertical="top"/>
    </xf>
    <xf numFmtId="0" fontId="19" fillId="4" borderId="1" xfId="0" applyFont="1" applyFill="1" applyBorder="1" applyAlignment="1">
      <alignment horizontal="center" vertical="top" wrapText="1"/>
    </xf>
    <xf numFmtId="0" fontId="19" fillId="0" borderId="1" xfId="0" applyFont="1" applyBorder="1" applyAlignment="1">
      <alignment horizontal="left" vertical="top" wrapText="1"/>
    </xf>
    <xf numFmtId="49" fontId="19" fillId="4" borderId="1" xfId="0" applyNumberFormat="1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/>
    </xf>
    <xf numFmtId="0" fontId="10" fillId="0" borderId="5" xfId="0" applyFont="1" applyBorder="1" applyAlignment="1">
      <alignment horizontal="left" vertical="top" wrapText="1"/>
    </xf>
    <xf numFmtId="49" fontId="10" fillId="0" borderId="5" xfId="0" applyNumberFormat="1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167" fontId="10" fillId="0" borderId="5" xfId="0" applyNumberFormat="1" applyFont="1" applyBorder="1" applyAlignment="1">
      <alignment horizontal="center" vertical="top" wrapText="1"/>
    </xf>
    <xf numFmtId="167" fontId="0" fillId="0" borderId="0" xfId="0" applyNumberFormat="1"/>
    <xf numFmtId="14" fontId="9" fillId="0" borderId="5" xfId="0" applyNumberFormat="1" applyFont="1" applyBorder="1" applyAlignment="1">
      <alignment horizontal="left" vertical="top" wrapText="1"/>
    </xf>
    <xf numFmtId="0" fontId="19" fillId="0" borderId="5" xfId="0" applyFont="1" applyBorder="1" applyAlignment="1">
      <alignment horizontal="left" vertical="top" wrapText="1"/>
    </xf>
    <xf numFmtId="4" fontId="9" fillId="0" borderId="5" xfId="0" applyNumberFormat="1" applyFont="1" applyBorder="1" applyAlignment="1">
      <alignment horizontal="center" vertical="top" wrapText="1"/>
    </xf>
    <xf numFmtId="49" fontId="10" fillId="4" borderId="1" xfId="0" applyNumberFormat="1" applyFont="1" applyFill="1" applyBorder="1" applyAlignment="1">
      <alignment horizontal="center" vertical="top" wrapText="1"/>
    </xf>
    <xf numFmtId="1" fontId="10" fillId="4" borderId="1" xfId="4" applyNumberFormat="1" applyFont="1" applyFill="1" applyBorder="1" applyAlignment="1">
      <alignment horizontal="right" vertical="top"/>
    </xf>
    <xf numFmtId="0" fontId="10" fillId="4" borderId="1" xfId="0" applyFont="1" applyFill="1" applyBorder="1" applyAlignment="1">
      <alignment vertical="top" wrapText="1"/>
    </xf>
    <xf numFmtId="49" fontId="9" fillId="0" borderId="1" xfId="0" applyNumberFormat="1" applyFont="1" applyBorder="1" applyAlignment="1">
      <alignment horizontal="right" vertical="top"/>
    </xf>
    <xf numFmtId="49" fontId="10" fillId="0" borderId="1" xfId="0" applyNumberFormat="1" applyFont="1" applyBorder="1" applyAlignment="1">
      <alignment horizontal="right" vertical="top" wrapText="1"/>
    </xf>
    <xf numFmtId="0" fontId="10" fillId="0" borderId="1" xfId="0" applyFont="1" applyBorder="1" applyAlignment="1">
      <alignment horizontal="right" vertical="top" wrapText="1"/>
    </xf>
    <xf numFmtId="49" fontId="10" fillId="0" borderId="1" xfId="0" applyNumberFormat="1" applyFont="1" applyBorder="1" applyAlignment="1">
      <alignment horizontal="right" vertical="top"/>
    </xf>
    <xf numFmtId="0" fontId="9" fillId="0" borderId="1" xfId="0" applyFont="1" applyBorder="1" applyAlignment="1">
      <alignment horizontal="right" vertical="top" wrapText="1"/>
    </xf>
    <xf numFmtId="49" fontId="10" fillId="4" borderId="1" xfId="0" applyNumberFormat="1" applyFont="1" applyFill="1" applyBorder="1" applyAlignment="1">
      <alignment horizontal="right" vertical="top" wrapText="1"/>
    </xf>
    <xf numFmtId="49" fontId="9" fillId="0" borderId="1" xfId="0" applyNumberFormat="1" applyFont="1" applyBorder="1" applyAlignment="1">
      <alignment horizontal="right" vertical="top" wrapText="1"/>
    </xf>
    <xf numFmtId="49" fontId="9" fillId="0" borderId="1" xfId="0" applyNumberFormat="1" applyFont="1" applyBorder="1" applyAlignment="1">
      <alignment horizontal="center" vertical="center" wrapText="1"/>
    </xf>
    <xf numFmtId="169" fontId="9" fillId="0" borderId="5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169" fontId="9" fillId="0" borderId="1" xfId="0" applyNumberFormat="1" applyFont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169" fontId="11" fillId="3" borderId="5" xfId="0" applyNumberFormat="1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169" fontId="11" fillId="3" borderId="1" xfId="0" applyNumberFormat="1" applyFont="1" applyFill="1" applyBorder="1" applyAlignment="1">
      <alignment horizontal="center" vertical="center"/>
    </xf>
    <xf numFmtId="1" fontId="11" fillId="3" borderId="1" xfId="0" applyNumberFormat="1" applyFont="1" applyFill="1" applyBorder="1" applyAlignment="1">
      <alignment horizontal="center" vertical="center" wrapText="1"/>
    </xf>
    <xf numFmtId="169" fontId="11" fillId="3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169" fontId="9" fillId="3" borderId="1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top" wrapText="1"/>
    </xf>
    <xf numFmtId="0" fontId="11" fillId="3" borderId="1" xfId="0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horizontal="center" vertical="top" wrapText="1"/>
    </xf>
    <xf numFmtId="0" fontId="9" fillId="3" borderId="2" xfId="0" applyFont="1" applyFill="1" applyBorder="1" applyAlignment="1">
      <alignment horizontal="center" vertical="top" wrapText="1"/>
    </xf>
    <xf numFmtId="168" fontId="11" fillId="0" borderId="1" xfId="5" applyNumberFormat="1" applyFont="1" applyBorder="1" applyAlignment="1">
      <alignment vertical="top" wrapText="1"/>
    </xf>
    <xf numFmtId="166" fontId="11" fillId="0" borderId="1" xfId="5" applyNumberFormat="1" applyFont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0" fontId="14" fillId="3" borderId="1" xfId="0" applyFont="1" applyFill="1" applyBorder="1" applyAlignment="1">
      <alignment vertical="top" wrapText="1"/>
    </xf>
    <xf numFmtId="49" fontId="9" fillId="3" borderId="1" xfId="0" applyNumberFormat="1" applyFont="1" applyFill="1" applyBorder="1" applyAlignment="1">
      <alignment horizontal="center" vertical="top" wrapText="1"/>
    </xf>
    <xf numFmtId="0" fontId="10" fillId="3" borderId="1" xfId="0" applyFont="1" applyFill="1" applyBorder="1" applyAlignment="1">
      <alignment horizontal="center" vertical="top"/>
    </xf>
    <xf numFmtId="0" fontId="10" fillId="3" borderId="1" xfId="0" applyFont="1" applyFill="1" applyBorder="1" applyAlignment="1">
      <alignment horizontal="center" vertical="top" wrapText="1"/>
    </xf>
    <xf numFmtId="0" fontId="10" fillId="0" borderId="0" xfId="0" applyFont="1" applyAlignment="1">
      <alignment vertical="top" wrapText="1"/>
    </xf>
    <xf numFmtId="166" fontId="11" fillId="0" borderId="1" xfId="0" applyNumberFormat="1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/>
    </xf>
    <xf numFmtId="166" fontId="11" fillId="0" borderId="1" xfId="0" applyNumberFormat="1" applyFont="1" applyBorder="1" applyAlignment="1">
      <alignment horizontal="center" vertical="top"/>
    </xf>
    <xf numFmtId="169" fontId="9" fillId="0" borderId="5" xfId="0" applyNumberFormat="1" applyFont="1" applyBorder="1" applyAlignment="1">
      <alignment horizontal="center" vertical="top" wrapText="1"/>
    </xf>
    <xf numFmtId="168" fontId="11" fillId="0" borderId="1" xfId="5" applyNumberFormat="1" applyFont="1" applyBorder="1" applyAlignment="1">
      <alignment horizontal="center" vertical="top"/>
    </xf>
    <xf numFmtId="165" fontId="9" fillId="0" borderId="1" xfId="0" applyNumberFormat="1" applyFont="1" applyBorder="1" applyAlignment="1">
      <alignment horizontal="center" vertical="top" wrapText="1"/>
    </xf>
    <xf numFmtId="165" fontId="9" fillId="0" borderId="1" xfId="0" applyNumberFormat="1" applyFont="1" applyBorder="1" applyAlignment="1">
      <alignment horizontal="center" vertical="top"/>
    </xf>
    <xf numFmtId="168" fontId="11" fillId="0" borderId="1" xfId="5" applyNumberFormat="1" applyFont="1" applyBorder="1" applyAlignment="1">
      <alignment horizontal="center" vertical="top" wrapText="1"/>
    </xf>
    <xf numFmtId="4" fontId="9" fillId="3" borderId="1" xfId="0" applyNumberFormat="1" applyFont="1" applyFill="1" applyBorder="1" applyAlignment="1">
      <alignment horizontal="center" vertical="top"/>
    </xf>
    <xf numFmtId="0" fontId="9" fillId="3" borderId="1" xfId="0" applyFont="1" applyFill="1" applyBorder="1" applyAlignment="1">
      <alignment vertical="top" wrapText="1"/>
    </xf>
    <xf numFmtId="14" fontId="9" fillId="3" borderId="1" xfId="0" applyNumberFormat="1" applyFont="1" applyFill="1" applyBorder="1" applyAlignment="1">
      <alignment horizontal="center" vertical="top" wrapText="1"/>
    </xf>
    <xf numFmtId="165" fontId="9" fillId="3" borderId="1" xfId="0" applyNumberFormat="1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horizontal="center" vertical="top"/>
    </xf>
    <xf numFmtId="169" fontId="9" fillId="0" borderId="1" xfId="0" applyNumberFormat="1" applyFont="1" applyBorder="1" applyAlignment="1">
      <alignment horizontal="center" vertical="top"/>
    </xf>
    <xf numFmtId="1" fontId="9" fillId="0" borderId="5" xfId="0" applyNumberFormat="1" applyFont="1" applyBorder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 wrapText="1"/>
    </xf>
    <xf numFmtId="1" fontId="10" fillId="0" borderId="1" xfId="0" applyNumberFormat="1" applyFont="1" applyBorder="1" applyAlignment="1">
      <alignment horizontal="center" vertical="top"/>
    </xf>
    <xf numFmtId="0" fontId="10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/>
    </xf>
    <xf numFmtId="1" fontId="9" fillId="0" borderId="1" xfId="0" applyNumberFormat="1" applyFont="1" applyBorder="1" applyAlignment="1">
      <alignment horizontal="center" vertical="top"/>
    </xf>
    <xf numFmtId="169" fontId="9" fillId="0" borderId="1" xfId="0" applyNumberFormat="1" applyFont="1" applyBorder="1" applyAlignment="1">
      <alignment horizontal="center" vertical="center"/>
    </xf>
    <xf numFmtId="169" fontId="12" fillId="3" borderId="1" xfId="0" applyNumberFormat="1" applyFont="1" applyFill="1" applyBorder="1" applyAlignment="1">
      <alignment horizontal="center" vertical="center"/>
    </xf>
    <xf numFmtId="169" fontId="12" fillId="0" borderId="1" xfId="0" applyNumberFormat="1" applyFont="1" applyBorder="1" applyAlignment="1">
      <alignment horizontal="center" vertical="center"/>
    </xf>
    <xf numFmtId="4" fontId="9" fillId="3" borderId="1" xfId="0" applyNumberFormat="1" applyFont="1" applyFill="1" applyBorder="1" applyAlignment="1">
      <alignment horizontal="center" vertical="top" wrapText="1"/>
    </xf>
    <xf numFmtId="0" fontId="12" fillId="3" borderId="1" xfId="0" applyFont="1" applyFill="1" applyBorder="1" applyAlignment="1">
      <alignment horizontal="center" vertical="center" wrapText="1"/>
    </xf>
    <xf numFmtId="169" fontId="20" fillId="3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top"/>
    </xf>
    <xf numFmtId="169" fontId="9" fillId="3" borderId="1" xfId="0" applyNumberFormat="1" applyFont="1" applyFill="1" applyBorder="1" applyAlignment="1">
      <alignment horizontal="center" vertical="center"/>
    </xf>
    <xf numFmtId="14" fontId="9" fillId="3" borderId="0" xfId="0" applyNumberFormat="1" applyFont="1" applyFill="1" applyAlignment="1">
      <alignment vertical="top"/>
    </xf>
    <xf numFmtId="14" fontId="9" fillId="3" borderId="1" xfId="0" applyNumberFormat="1" applyFont="1" applyFill="1" applyBorder="1" applyAlignment="1">
      <alignment vertical="top"/>
    </xf>
    <xf numFmtId="169" fontId="9" fillId="3" borderId="1" xfId="0" applyNumberFormat="1" applyFont="1" applyFill="1" applyBorder="1" applyAlignment="1">
      <alignment horizontal="center" vertical="top" wrapText="1"/>
    </xf>
    <xf numFmtId="169" fontId="10" fillId="0" borderId="1" xfId="0" applyNumberFormat="1" applyFont="1" applyBorder="1" applyAlignment="1">
      <alignment horizontal="center" vertical="top" wrapText="1"/>
    </xf>
    <xf numFmtId="169" fontId="11" fillId="0" borderId="1" xfId="5" applyNumberFormat="1" applyFont="1" applyBorder="1" applyAlignment="1">
      <alignment horizontal="center" vertical="top" wrapText="1"/>
    </xf>
    <xf numFmtId="168" fontId="11" fillId="0" borderId="1" xfId="5" applyNumberFormat="1" applyFont="1" applyBorder="1" applyAlignment="1">
      <alignment vertical="top"/>
    </xf>
    <xf numFmtId="49" fontId="10" fillId="0" borderId="1" xfId="0" applyNumberFormat="1" applyFont="1" applyBorder="1" applyAlignment="1">
      <alignment horizontal="center" vertical="center"/>
    </xf>
    <xf numFmtId="169" fontId="11" fillId="0" borderId="1" xfId="5" applyNumberFormat="1" applyFont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top" wrapText="1"/>
    </xf>
    <xf numFmtId="1" fontId="9" fillId="3" borderId="5" xfId="0" applyNumberFormat="1" applyFont="1" applyFill="1" applyBorder="1" applyAlignment="1">
      <alignment horizontal="center" vertical="top"/>
    </xf>
    <xf numFmtId="0" fontId="10" fillId="3" borderId="0" xfId="0" applyFont="1" applyFill="1" applyAlignment="1">
      <alignment horizontal="center" vertical="top"/>
    </xf>
    <xf numFmtId="0" fontId="9" fillId="0" borderId="5" xfId="0" applyFont="1" applyBorder="1" applyAlignment="1">
      <alignment horizontal="center" vertical="top"/>
    </xf>
    <xf numFmtId="165" fontId="9" fillId="0" borderId="5" xfId="0" applyNumberFormat="1" applyFont="1" applyBorder="1" applyAlignment="1">
      <alignment horizontal="center" vertical="top"/>
    </xf>
    <xf numFmtId="169" fontId="9" fillId="0" borderId="1" xfId="0" applyNumberFormat="1" applyFont="1" applyBorder="1" applyAlignment="1">
      <alignment horizontal="center" vertical="top" wrapText="1"/>
    </xf>
    <xf numFmtId="2" fontId="9" fillId="0" borderId="1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top"/>
    </xf>
    <xf numFmtId="0" fontId="9" fillId="0" borderId="4" xfId="0" applyFont="1" applyBorder="1" applyAlignment="1">
      <alignment horizontal="center" vertical="top" wrapText="1"/>
    </xf>
    <xf numFmtId="14" fontId="9" fillId="0" borderId="4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9" fillId="0" borderId="0" xfId="0" applyFont="1"/>
    <xf numFmtId="0" fontId="0" fillId="3" borderId="0" xfId="0" applyFill="1"/>
    <xf numFmtId="0" fontId="3" fillId="0" borderId="0" xfId="0" applyFont="1"/>
    <xf numFmtId="0" fontId="21" fillId="3" borderId="1" xfId="0" applyFont="1" applyFill="1" applyBorder="1" applyAlignment="1">
      <alignment horizontal="right" vertical="top" textRotation="255" wrapText="1"/>
    </xf>
    <xf numFmtId="14" fontId="11" fillId="3" borderId="1" xfId="0" applyNumberFormat="1" applyFont="1" applyFill="1" applyBorder="1" applyAlignment="1">
      <alignment horizontal="left" vertical="top"/>
    </xf>
    <xf numFmtId="0" fontId="11" fillId="3" borderId="1" xfId="0" applyFont="1" applyFill="1" applyBorder="1" applyAlignment="1">
      <alignment horizontal="left" vertical="top" wrapText="1"/>
    </xf>
    <xf numFmtId="49" fontId="11" fillId="3" borderId="1" xfId="0" applyNumberFormat="1" applyFont="1" applyFill="1" applyBorder="1" applyAlignment="1">
      <alignment horizontal="left" vertical="top" wrapText="1"/>
    </xf>
    <xf numFmtId="0" fontId="22" fillId="3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14" fontId="11" fillId="3" borderId="5" xfId="0" applyNumberFormat="1" applyFont="1" applyFill="1" applyBorder="1" applyAlignment="1">
      <alignment horizontal="left" vertical="top"/>
    </xf>
    <xf numFmtId="0" fontId="11" fillId="3" borderId="5" xfId="0" applyFont="1" applyFill="1" applyBorder="1" applyAlignment="1">
      <alignment horizontal="left" vertical="top" wrapText="1"/>
    </xf>
    <xf numFmtId="49" fontId="11" fillId="3" borderId="5" xfId="0" applyNumberFormat="1" applyFont="1" applyFill="1" applyBorder="1" applyAlignment="1">
      <alignment horizontal="left" vertical="top" wrapText="1"/>
    </xf>
    <xf numFmtId="0" fontId="11" fillId="3" borderId="5" xfId="0" applyFont="1" applyFill="1" applyBorder="1" applyAlignment="1">
      <alignment horizontal="center" vertical="top" wrapText="1"/>
    </xf>
    <xf numFmtId="0" fontId="22" fillId="3" borderId="5" xfId="0" applyFont="1" applyFill="1" applyBorder="1" applyAlignment="1">
      <alignment horizontal="left" vertical="top" wrapText="1"/>
    </xf>
    <xf numFmtId="0" fontId="11" fillId="3" borderId="1" xfId="1" applyFont="1" applyFill="1" applyBorder="1" applyAlignment="1">
      <alignment horizontal="left" vertical="top" wrapText="1"/>
    </xf>
    <xf numFmtId="0" fontId="11" fillId="3" borderId="1" xfId="0" applyFont="1" applyFill="1" applyBorder="1" applyAlignment="1">
      <alignment horizontal="left" vertical="top"/>
    </xf>
    <xf numFmtId="14" fontId="14" fillId="3" borderId="1" xfId="0" applyNumberFormat="1" applyFont="1" applyFill="1" applyBorder="1" applyAlignment="1">
      <alignment horizontal="left" vertical="top"/>
    </xf>
    <xf numFmtId="0" fontId="14" fillId="3" borderId="1" xfId="0" applyFont="1" applyFill="1" applyBorder="1" applyAlignment="1">
      <alignment horizontal="left" vertical="top" wrapText="1"/>
    </xf>
    <xf numFmtId="0" fontId="14" fillId="3" borderId="1" xfId="0" applyFont="1" applyFill="1" applyBorder="1" applyAlignment="1">
      <alignment horizontal="center" vertical="top" wrapText="1"/>
    </xf>
    <xf numFmtId="0" fontId="23" fillId="3" borderId="1" xfId="0" applyFont="1" applyFill="1" applyBorder="1" applyAlignment="1">
      <alignment horizontal="left" vertical="top" wrapText="1"/>
    </xf>
    <xf numFmtId="0" fontId="14" fillId="3" borderId="1" xfId="1" applyFont="1" applyFill="1" applyBorder="1" applyAlignment="1">
      <alignment horizontal="left" vertical="top" wrapText="1"/>
    </xf>
    <xf numFmtId="0" fontId="14" fillId="3" borderId="1" xfId="0" applyFont="1" applyFill="1" applyBorder="1" applyAlignment="1">
      <alignment horizontal="left" vertical="top"/>
    </xf>
    <xf numFmtId="0" fontId="23" fillId="0" borderId="1" xfId="0" applyFont="1" applyBorder="1" applyAlignment="1">
      <alignment horizontal="left" vertical="top" wrapText="1"/>
    </xf>
    <xf numFmtId="0" fontId="14" fillId="3" borderId="5" xfId="0" applyFont="1" applyFill="1" applyBorder="1" applyAlignment="1">
      <alignment horizontal="left" vertical="top"/>
    </xf>
    <xf numFmtId="0" fontId="24" fillId="3" borderId="1" xfId="0" applyFont="1" applyFill="1" applyBorder="1" applyAlignment="1">
      <alignment horizontal="left" vertical="top" wrapText="1"/>
    </xf>
    <xf numFmtId="0" fontId="24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14" fontId="14" fillId="0" borderId="1" xfId="0" applyNumberFormat="1" applyFont="1" applyBorder="1" applyAlignment="1">
      <alignment horizontal="left" vertical="top"/>
    </xf>
    <xf numFmtId="0" fontId="14" fillId="0" borderId="1" xfId="1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/>
    </xf>
    <xf numFmtId="0" fontId="14" fillId="0" borderId="5" xfId="0" applyFont="1" applyBorder="1" applyAlignment="1">
      <alignment horizontal="left" vertical="top"/>
    </xf>
    <xf numFmtId="0" fontId="11" fillId="3" borderId="2" xfId="0" applyFont="1" applyFill="1" applyBorder="1" applyAlignment="1">
      <alignment horizontal="center" vertical="top" wrapText="1"/>
    </xf>
    <xf numFmtId="14" fontId="11" fillId="3" borderId="2" xfId="0" applyNumberFormat="1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justify" vertical="top" wrapText="1"/>
    </xf>
    <xf numFmtId="4" fontId="10" fillId="0" borderId="1" xfId="0" applyNumberFormat="1" applyFont="1" applyBorder="1" applyAlignment="1">
      <alignment horizontal="center" vertical="top" wrapText="1"/>
    </xf>
    <xf numFmtId="0" fontId="9" fillId="0" borderId="1" xfId="0" applyFont="1" applyBorder="1" applyAlignment="1">
      <alignment horizontal="justify" vertical="top" wrapText="1"/>
    </xf>
    <xf numFmtId="11" fontId="9" fillId="0" borderId="1" xfId="0" applyNumberFormat="1" applyFont="1" applyBorder="1" applyAlignment="1">
      <alignment horizontal="center" vertical="top" wrapText="1"/>
    </xf>
    <xf numFmtId="49" fontId="11" fillId="3" borderId="1" xfId="0" applyNumberFormat="1" applyFont="1" applyFill="1" applyBorder="1" applyAlignment="1">
      <alignment horizontal="center" vertical="top" wrapText="1"/>
    </xf>
    <xf numFmtId="0" fontId="25" fillId="0" borderId="1" xfId="0" applyFont="1" applyBorder="1" applyAlignment="1">
      <alignment horizontal="center" vertical="top" wrapText="1"/>
    </xf>
    <xf numFmtId="4" fontId="11" fillId="0" borderId="1" xfId="0" applyNumberFormat="1" applyFont="1" applyBorder="1" applyAlignment="1">
      <alignment horizontal="center" vertical="top" wrapText="1"/>
    </xf>
    <xf numFmtId="17" fontId="9" fillId="0" borderId="1" xfId="0" applyNumberFormat="1" applyFont="1" applyBorder="1" applyAlignment="1">
      <alignment horizontal="center" vertical="top" wrapText="1"/>
    </xf>
    <xf numFmtId="14" fontId="11" fillId="0" borderId="5" xfId="0" applyNumberFormat="1" applyFont="1" applyBorder="1" applyAlignment="1">
      <alignment horizontal="center" vertical="top"/>
    </xf>
    <xf numFmtId="0" fontId="11" fillId="0" borderId="5" xfId="0" applyFont="1" applyBorder="1" applyAlignment="1">
      <alignment horizontal="center" vertical="top" wrapText="1"/>
    </xf>
    <xf numFmtId="4" fontId="11" fillId="0" borderId="5" xfId="0" applyNumberFormat="1" applyFont="1" applyBorder="1" applyAlignment="1">
      <alignment horizontal="center" vertical="top" wrapText="1"/>
    </xf>
    <xf numFmtId="14" fontId="11" fillId="0" borderId="1" xfId="0" applyNumberFormat="1" applyFont="1" applyBorder="1" applyAlignment="1">
      <alignment horizontal="center" vertical="top"/>
    </xf>
    <xf numFmtId="1" fontId="9" fillId="0" borderId="1" xfId="0" applyNumberFormat="1" applyFont="1" applyBorder="1" applyAlignment="1">
      <alignment vertical="top" wrapText="1"/>
    </xf>
    <xf numFmtId="49" fontId="11" fillId="0" borderId="1" xfId="0" applyNumberFormat="1" applyFont="1" applyBorder="1" applyAlignment="1">
      <alignment vertical="top" wrapText="1"/>
    </xf>
    <xf numFmtId="0" fontId="11" fillId="0" borderId="5" xfId="0" applyFont="1" applyBorder="1" applyAlignment="1">
      <alignment vertical="top" wrapText="1"/>
    </xf>
    <xf numFmtId="170" fontId="9" fillId="0" borderId="1" xfId="0" applyNumberFormat="1" applyFont="1" applyBorder="1" applyAlignment="1">
      <alignment horizontal="center" vertical="top" wrapText="1"/>
    </xf>
    <xf numFmtId="49" fontId="11" fillId="0" borderId="1" xfId="0" applyNumberFormat="1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4" fontId="9" fillId="0" borderId="5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4" fontId="9" fillId="3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Border="1" applyAlignment="1">
      <alignment vertical="top"/>
    </xf>
    <xf numFmtId="14" fontId="15" fillId="0" borderId="1" xfId="0" applyNumberFormat="1" applyFont="1" applyBorder="1" applyAlignment="1">
      <alignment vertical="top" wrapText="1"/>
    </xf>
    <xf numFmtId="0" fontId="15" fillId="0" borderId="1" xfId="0" applyFont="1" applyBorder="1" applyAlignment="1">
      <alignment vertical="top"/>
    </xf>
    <xf numFmtId="49" fontId="15" fillId="0" borderId="1" xfId="0" applyNumberFormat="1" applyFont="1" applyBorder="1" applyAlignment="1">
      <alignment vertical="top" wrapText="1"/>
    </xf>
    <xf numFmtId="49" fontId="0" fillId="0" borderId="0" xfId="0" applyNumberFormat="1"/>
    <xf numFmtId="0" fontId="10" fillId="0" borderId="1" xfId="0" applyFont="1" applyBorder="1" applyAlignment="1">
      <alignment vertical="top" wrapText="1"/>
    </xf>
    <xf numFmtId="14" fontId="10" fillId="0" borderId="5" xfId="0" applyNumberFormat="1" applyFont="1" applyBorder="1" applyAlignment="1">
      <alignment horizontal="center" vertical="top" wrapText="1"/>
    </xf>
    <xf numFmtId="0" fontId="10" fillId="0" borderId="5" xfId="0" applyFont="1" applyBorder="1" applyAlignment="1">
      <alignment vertical="top" wrapText="1"/>
    </xf>
    <xf numFmtId="49" fontId="10" fillId="0" borderId="5" xfId="0" applyNumberFormat="1" applyFont="1" applyBorder="1" applyAlignment="1">
      <alignment vertical="top" wrapText="1"/>
    </xf>
    <xf numFmtId="49" fontId="10" fillId="0" borderId="1" xfId="0" applyNumberFormat="1" applyFont="1" applyBorder="1" applyAlignment="1">
      <alignment vertical="top" wrapText="1"/>
    </xf>
    <xf numFmtId="3" fontId="10" fillId="0" borderId="1" xfId="0" applyNumberFormat="1" applyFont="1" applyBorder="1" applyAlignment="1">
      <alignment horizontal="center" vertical="top" wrapText="1"/>
    </xf>
    <xf numFmtId="3" fontId="9" fillId="0" borderId="1" xfId="0" applyNumberFormat="1" applyFont="1" applyBorder="1" applyAlignment="1">
      <alignment horizontal="center" vertical="top" wrapText="1"/>
    </xf>
    <xf numFmtId="14" fontId="28" fillId="0" borderId="1" xfId="0" applyNumberFormat="1" applyFont="1" applyBorder="1" applyAlignment="1">
      <alignment horizontal="center" vertical="top" wrapText="1"/>
    </xf>
    <xf numFmtId="49" fontId="10" fillId="0" borderId="1" xfId="0" applyNumberFormat="1" applyFont="1" applyBorder="1" applyAlignment="1">
      <alignment vertical="top"/>
    </xf>
    <xf numFmtId="0" fontId="8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28" fillId="0" borderId="1" xfId="0" applyFont="1" applyBorder="1" applyAlignment="1">
      <alignment vertical="top" wrapText="1"/>
    </xf>
    <xf numFmtId="3" fontId="28" fillId="0" borderId="1" xfId="0" applyNumberFormat="1" applyFont="1" applyBorder="1" applyAlignment="1">
      <alignment horizontal="center" vertical="top" wrapText="1"/>
    </xf>
    <xf numFmtId="0" fontId="17" fillId="0" borderId="0" xfId="0" applyFont="1"/>
    <xf numFmtId="49" fontId="11" fillId="0" borderId="1" xfId="0" applyNumberFormat="1" applyFont="1" applyBorder="1" applyAlignment="1">
      <alignment horizontal="center" vertical="top"/>
    </xf>
    <xf numFmtId="3" fontId="11" fillId="0" borderId="1" xfId="0" applyNumberFormat="1" applyFont="1" applyBorder="1" applyAlignment="1">
      <alignment horizontal="center" vertical="top" wrapText="1"/>
    </xf>
    <xf numFmtId="0" fontId="6" fillId="0" borderId="0" xfId="0" applyFont="1" applyAlignment="1">
      <alignment vertical="top"/>
    </xf>
    <xf numFmtId="0" fontId="29" fillId="0" borderId="0" xfId="0" applyFont="1" applyAlignment="1">
      <alignment horizontal="left" vertical="top"/>
    </xf>
    <xf numFmtId="0" fontId="9" fillId="0" borderId="1" xfId="0" quotePrefix="1" applyFont="1" applyBorder="1" applyAlignment="1">
      <alignment horizontal="center" vertical="top"/>
    </xf>
    <xf numFmtId="0" fontId="10" fillId="0" borderId="1" xfId="0" quotePrefix="1" applyFont="1" applyBorder="1" applyAlignment="1">
      <alignment horizontal="center" vertical="top"/>
    </xf>
    <xf numFmtId="0" fontId="10" fillId="0" borderId="5" xfId="0" quotePrefix="1" applyFont="1" applyBorder="1" applyAlignment="1">
      <alignment horizontal="center" vertical="top"/>
    </xf>
    <xf numFmtId="0" fontId="10" fillId="0" borderId="5" xfId="0" applyFont="1" applyBorder="1" applyAlignment="1">
      <alignment horizontal="center" vertical="top"/>
    </xf>
    <xf numFmtId="165" fontId="10" fillId="0" borderId="1" xfId="0" applyNumberFormat="1" applyFont="1" applyBorder="1" applyAlignment="1">
      <alignment horizontal="center" vertical="top"/>
    </xf>
    <xf numFmtId="0" fontId="10" fillId="0" borderId="1" xfId="0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left" vertical="center"/>
    </xf>
    <xf numFmtId="49" fontId="10" fillId="0" borderId="1" xfId="0" applyNumberFormat="1" applyFont="1" applyBorder="1" applyAlignment="1">
      <alignment horizontal="left" vertical="center" wrapText="1"/>
    </xf>
    <xf numFmtId="49" fontId="10" fillId="0" borderId="1" xfId="0" quotePrefix="1" applyNumberFormat="1" applyFont="1" applyBorder="1" applyAlignment="1">
      <alignment horizontal="left" vertical="center" wrapText="1"/>
    </xf>
    <xf numFmtId="0" fontId="9" fillId="0" borderId="13" xfId="0" applyFont="1" applyBorder="1"/>
    <xf numFmtId="49" fontId="9" fillId="3" borderId="1" xfId="0" applyNumberFormat="1" applyFont="1" applyFill="1" applyBorder="1" applyAlignment="1">
      <alignment horizontal="left" vertical="top" wrapText="1"/>
    </xf>
    <xf numFmtId="14" fontId="10" fillId="3" borderId="1" xfId="0" applyNumberFormat="1" applyFont="1" applyFill="1" applyBorder="1" applyAlignment="1">
      <alignment horizontal="center" vertical="top" wrapText="1"/>
    </xf>
    <xf numFmtId="14" fontId="11" fillId="3" borderId="5" xfId="0" applyNumberFormat="1" applyFont="1" applyFill="1" applyBorder="1" applyAlignment="1">
      <alignment horizontal="center" vertical="top" wrapText="1"/>
    </xf>
    <xf numFmtId="0" fontId="10" fillId="3" borderId="5" xfId="0" applyFont="1" applyFill="1" applyBorder="1" applyAlignment="1">
      <alignment horizontal="center" vertical="top" wrapText="1"/>
    </xf>
    <xf numFmtId="49" fontId="11" fillId="3" borderId="5" xfId="0" applyNumberFormat="1" applyFont="1" applyFill="1" applyBorder="1" applyAlignment="1">
      <alignment horizontal="center" vertical="top" wrapText="1"/>
    </xf>
    <xf numFmtId="4" fontId="11" fillId="3" borderId="5" xfId="0" applyNumberFormat="1" applyFont="1" applyFill="1" applyBorder="1" applyAlignment="1">
      <alignment horizontal="center" vertical="top" wrapText="1"/>
    </xf>
    <xf numFmtId="0" fontId="10" fillId="3" borderId="5" xfId="0" applyFont="1" applyFill="1" applyBorder="1" applyAlignment="1">
      <alignment horizontal="left" vertical="top" wrapText="1"/>
    </xf>
    <xf numFmtId="0" fontId="30" fillId="3" borderId="1" xfId="0" applyFont="1" applyFill="1" applyBorder="1" applyAlignment="1">
      <alignment horizontal="center" vertical="top" wrapText="1"/>
    </xf>
    <xf numFmtId="49" fontId="10" fillId="3" borderId="1" xfId="0" applyNumberFormat="1" applyFont="1" applyFill="1" applyBorder="1" applyAlignment="1">
      <alignment horizontal="center" vertical="top"/>
    </xf>
    <xf numFmtId="0" fontId="30" fillId="3" borderId="5" xfId="0" applyFont="1" applyFill="1" applyBorder="1" applyAlignment="1">
      <alignment horizontal="center" vertical="top" wrapText="1"/>
    </xf>
    <xf numFmtId="49" fontId="10" fillId="3" borderId="5" xfId="0" applyNumberFormat="1" applyFont="1" applyFill="1" applyBorder="1" applyAlignment="1">
      <alignment horizontal="center" vertical="top"/>
    </xf>
    <xf numFmtId="4" fontId="9" fillId="3" borderId="5" xfId="0" applyNumberFormat="1" applyFont="1" applyFill="1" applyBorder="1" applyAlignment="1">
      <alignment horizontal="center" vertical="top" wrapText="1"/>
    </xf>
    <xf numFmtId="14" fontId="9" fillId="3" borderId="1" xfId="0" applyNumberFormat="1" applyFont="1" applyFill="1" applyBorder="1" applyAlignment="1">
      <alignment horizontal="center" vertical="center"/>
    </xf>
    <xf numFmtId="14" fontId="10" fillId="3" borderId="1" xfId="0" applyNumberFormat="1" applyFont="1" applyFill="1" applyBorder="1" applyAlignment="1">
      <alignment horizontal="center" vertical="center" wrapText="1"/>
    </xf>
    <xf numFmtId="0" fontId="30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left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33" fillId="0" borderId="1" xfId="0" applyNumberFormat="1" applyFont="1" applyFill="1" applyBorder="1" applyAlignment="1">
      <alignment horizontal="left" vertical="top" wrapText="1"/>
    </xf>
    <xf numFmtId="14" fontId="36" fillId="0" borderId="1" xfId="0" applyNumberFormat="1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vertical="center" wrapText="1"/>
    </xf>
    <xf numFmtId="49" fontId="36" fillId="0" borderId="1" xfId="0" applyNumberFormat="1" applyFont="1" applyFill="1" applyBorder="1" applyAlignment="1">
      <alignment horizontal="center" vertical="center" wrapText="1"/>
    </xf>
    <xf numFmtId="167" fontId="36" fillId="0" borderId="1" xfId="0" applyNumberFormat="1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left" vertical="top" wrapText="1"/>
    </xf>
    <xf numFmtId="0" fontId="37" fillId="0" borderId="1" xfId="0" applyFont="1" applyBorder="1" applyAlignment="1">
      <alignment horizontal="left" vertical="top" wrapText="1"/>
    </xf>
    <xf numFmtId="0" fontId="33" fillId="0" borderId="1" xfId="0" applyFont="1" applyBorder="1" applyAlignment="1">
      <alignment horizontal="center" vertical="center" wrapText="1"/>
    </xf>
    <xf numFmtId="49" fontId="33" fillId="0" borderId="1" xfId="0" applyNumberFormat="1" applyFont="1" applyBorder="1" applyAlignment="1">
      <alignment horizontal="center" vertical="center" wrapText="1"/>
    </xf>
    <xf numFmtId="4" fontId="33" fillId="0" borderId="1" xfId="0" applyNumberFormat="1" applyFont="1" applyBorder="1" applyAlignment="1">
      <alignment horizontal="center" vertical="center" wrapText="1"/>
    </xf>
    <xf numFmtId="0" fontId="38" fillId="0" borderId="0" xfId="0" applyFont="1"/>
    <xf numFmtId="0" fontId="0" fillId="5" borderId="0" xfId="0" applyFill="1"/>
    <xf numFmtId="0" fontId="38" fillId="5" borderId="0" xfId="0" applyFont="1" applyFill="1"/>
    <xf numFmtId="0" fontId="39" fillId="5" borderId="0" xfId="0" applyFont="1" applyFill="1"/>
    <xf numFmtId="0" fontId="39" fillId="5" borderId="0" xfId="0" applyFont="1" applyFill="1" applyAlignment="1">
      <alignment horizontal="center" vertical="center"/>
    </xf>
    <xf numFmtId="0" fontId="6" fillId="6" borderId="5" xfId="0" applyFont="1" applyFill="1" applyBorder="1" applyAlignment="1">
      <alignment horizontal="center" vertical="center" wrapText="1"/>
    </xf>
    <xf numFmtId="1" fontId="6" fillId="6" borderId="5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49" fontId="6" fillId="6" borderId="1" xfId="0" applyNumberFormat="1" applyFont="1" applyFill="1" applyBorder="1" applyAlignment="1">
      <alignment horizontal="center" vertical="center" wrapText="1"/>
    </xf>
    <xf numFmtId="49" fontId="6" fillId="6" borderId="5" xfId="0" applyNumberFormat="1" applyFont="1" applyFill="1" applyBorder="1" applyAlignment="1">
      <alignment horizontal="center" vertical="center" wrapText="1"/>
    </xf>
    <xf numFmtId="0" fontId="35" fillId="6" borderId="1" xfId="0" applyFont="1" applyFill="1" applyBorder="1" applyAlignment="1">
      <alignment horizontal="center" vertical="center" wrapText="1"/>
    </xf>
    <xf numFmtId="49" fontId="35" fillId="6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 textRotation="90" wrapText="1"/>
    </xf>
    <xf numFmtId="0" fontId="7" fillId="6" borderId="6" xfId="0" applyFont="1" applyFill="1" applyBorder="1" applyAlignment="1">
      <alignment horizontal="center" vertical="center" textRotation="90" wrapText="1"/>
    </xf>
    <xf numFmtId="0" fontId="7" fillId="6" borderId="4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 textRotation="90" wrapText="1"/>
    </xf>
    <xf numFmtId="0" fontId="16" fillId="2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6" fillId="6" borderId="1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7" fillId="6" borderId="11" xfId="0" applyFont="1" applyFill="1" applyBorder="1" applyAlignment="1">
      <alignment horizontal="center" vertical="center" wrapText="1"/>
    </xf>
    <xf numFmtId="14" fontId="26" fillId="0" borderId="0" xfId="0" applyNumberFormat="1" applyFont="1" applyAlignment="1">
      <alignment vertical="top" wrapText="1"/>
    </xf>
    <xf numFmtId="0" fontId="5" fillId="0" borderId="0" xfId="0" applyFont="1"/>
    <xf numFmtId="0" fontId="7" fillId="6" borderId="11" xfId="0" applyFont="1" applyFill="1" applyBorder="1" applyAlignment="1">
      <alignment horizontal="center" vertical="center" textRotation="90" wrapText="1"/>
    </xf>
    <xf numFmtId="0" fontId="7" fillId="6" borderId="12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top" wrapText="1"/>
    </xf>
    <xf numFmtId="0" fontId="34" fillId="6" borderId="1" xfId="0" applyFont="1" applyFill="1" applyBorder="1" applyAlignment="1">
      <alignment horizontal="center" vertical="center" wrapText="1"/>
    </xf>
    <xf numFmtId="0" fontId="34" fillId="6" borderId="5" xfId="0" applyFont="1" applyFill="1" applyBorder="1" applyAlignment="1">
      <alignment horizontal="center" vertical="center" textRotation="90" wrapText="1"/>
    </xf>
    <xf numFmtId="0" fontId="34" fillId="6" borderId="11" xfId="0" applyFont="1" applyFill="1" applyBorder="1" applyAlignment="1">
      <alignment horizontal="center" vertical="center" textRotation="90" wrapText="1"/>
    </xf>
    <xf numFmtId="0" fontId="34" fillId="6" borderId="4" xfId="0" applyFont="1" applyFill="1" applyBorder="1" applyAlignment="1">
      <alignment horizontal="center" vertical="center" wrapText="1"/>
    </xf>
    <xf numFmtId="0" fontId="11" fillId="0" borderId="15" xfId="0" applyFont="1" applyBorder="1" applyAlignment="1">
      <alignment horizontal="left" vertical="top" wrapText="1"/>
    </xf>
    <xf numFmtId="0" fontId="8" fillId="0" borderId="1" xfId="0" applyFont="1" applyBorder="1"/>
    <xf numFmtId="0" fontId="10" fillId="0" borderId="9" xfId="0" applyFont="1" applyBorder="1" applyAlignment="1">
      <alignment horizontal="left" vertical="top" wrapText="1"/>
    </xf>
    <xf numFmtId="49" fontId="10" fillId="0" borderId="9" xfId="0" applyNumberFormat="1" applyFont="1" applyBorder="1" applyAlignment="1">
      <alignment horizontal="left" vertical="top" wrapText="1"/>
    </xf>
    <xf numFmtId="167" fontId="10" fillId="0" borderId="9" xfId="0" applyNumberFormat="1" applyFont="1" applyBorder="1" applyAlignment="1">
      <alignment horizontal="left" vertical="top" wrapText="1"/>
    </xf>
    <xf numFmtId="0" fontId="10" fillId="0" borderId="14" xfId="0" applyFont="1" applyBorder="1" applyAlignment="1">
      <alignment horizontal="left" vertical="top" wrapText="1"/>
    </xf>
    <xf numFmtId="1" fontId="11" fillId="3" borderId="1" xfId="0" applyNumberFormat="1" applyFont="1" applyFill="1" applyBorder="1" applyAlignment="1">
      <alignment horizontal="left" vertical="top"/>
    </xf>
    <xf numFmtId="1" fontId="11" fillId="3" borderId="5" xfId="0" applyNumberFormat="1" applyFont="1" applyFill="1" applyBorder="1" applyAlignment="1">
      <alignment horizontal="left" vertical="top" wrapText="1"/>
    </xf>
    <xf numFmtId="1" fontId="14" fillId="3" borderId="1" xfId="0" applyNumberFormat="1" applyFont="1" applyFill="1" applyBorder="1" applyAlignment="1">
      <alignment horizontal="left" vertical="top" wrapText="1"/>
    </xf>
    <xf numFmtId="1" fontId="14" fillId="3" borderId="1" xfId="0" applyNumberFormat="1" applyFont="1" applyFill="1" applyBorder="1" applyAlignment="1">
      <alignment horizontal="left" vertical="top"/>
    </xf>
    <xf numFmtId="1" fontId="14" fillId="0" borderId="1" xfId="0" applyNumberFormat="1" applyFont="1" applyBorder="1" applyAlignment="1">
      <alignment horizontal="left" vertical="top"/>
    </xf>
    <xf numFmtId="1" fontId="11" fillId="3" borderId="1" xfId="0" applyNumberFormat="1" applyFont="1" applyFill="1" applyBorder="1" applyAlignment="1">
      <alignment horizontal="center" vertical="top" wrapText="1"/>
    </xf>
    <xf numFmtId="1" fontId="10" fillId="0" borderId="1" xfId="0" applyNumberFormat="1" applyFont="1" applyBorder="1" applyAlignment="1">
      <alignment horizontal="center" vertical="top" wrapText="1"/>
    </xf>
    <xf numFmtId="1" fontId="11" fillId="0" borderId="1" xfId="0" applyNumberFormat="1" applyFont="1" applyBorder="1" applyAlignment="1">
      <alignment horizontal="center" vertical="top" wrapText="1"/>
    </xf>
    <xf numFmtId="1" fontId="11" fillId="0" borderId="5" xfId="0" applyNumberFormat="1" applyFont="1" applyBorder="1" applyAlignment="1">
      <alignment horizontal="center" vertical="top" wrapText="1"/>
    </xf>
    <xf numFmtId="1" fontId="11" fillId="0" borderId="1" xfId="0" applyNumberFormat="1" applyFont="1" applyBorder="1" applyAlignment="1">
      <alignment horizontal="center" vertical="center" wrapText="1"/>
    </xf>
    <xf numFmtId="1" fontId="11" fillId="0" borderId="5" xfId="0" applyNumberFormat="1" applyFont="1" applyBorder="1" applyAlignment="1">
      <alignment horizontal="center" vertical="center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2 2" xfId="3"/>
    <cellStyle name="Процентный" xfId="4" builtinId="5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"/>
    <pageSetUpPr fitToPage="1"/>
  </sheetPr>
  <dimension ref="A1:L116"/>
  <sheetViews>
    <sheetView workbookViewId="0">
      <pane ySplit="4" topLeftCell="A5" activePane="bottomLeft" state="frozen"/>
      <selection activeCell="I68" sqref="I68"/>
      <selection pane="bottomLeft" activeCell="L116" sqref="L116"/>
    </sheetView>
  </sheetViews>
  <sheetFormatPr defaultColWidth="8.85546875" defaultRowHeight="15" x14ac:dyDescent="0.25"/>
  <cols>
    <col min="1" max="1" width="4.140625" style="2" customWidth="1"/>
    <col min="2" max="2" width="10.28515625" style="3" customWidth="1"/>
    <col min="3" max="3" width="11.5703125" style="2" customWidth="1"/>
    <col min="4" max="4" width="14" style="1" customWidth="1"/>
    <col min="5" max="5" width="11.28515625" style="1" customWidth="1"/>
    <col min="6" max="6" width="15.7109375" style="4" customWidth="1"/>
    <col min="7" max="7" width="13.28515625" style="1" customWidth="1"/>
    <col min="8" max="8" width="28.7109375" style="1" customWidth="1"/>
    <col min="9" max="9" width="16.28515625" style="1" customWidth="1"/>
    <col min="10" max="10" width="12.5703125" style="2" customWidth="1"/>
    <col min="11" max="11" width="15.7109375" style="2" customWidth="1"/>
    <col min="12" max="12" width="18.85546875" style="2" customWidth="1"/>
    <col min="13" max="39" width="9.140625" style="1" customWidth="1"/>
    <col min="40" max="16384" width="8.85546875" style="1"/>
  </cols>
  <sheetData>
    <row r="1" spans="1:12" s="5" customFormat="1" ht="15.75" x14ac:dyDescent="0.25">
      <c r="A1" s="405" t="s">
        <v>0</v>
      </c>
      <c r="B1" s="405"/>
      <c r="C1" s="405"/>
      <c r="D1" s="405"/>
      <c r="E1" s="405"/>
      <c r="F1" s="405"/>
      <c r="G1" s="405"/>
      <c r="H1" s="405"/>
      <c r="I1" s="405"/>
      <c r="J1" s="405"/>
      <c r="K1" s="405"/>
      <c r="L1" s="405"/>
    </row>
    <row r="2" spans="1:12" s="5" customFormat="1" ht="15.75" x14ac:dyDescent="0.25">
      <c r="A2" s="406" t="s">
        <v>1</v>
      </c>
      <c r="B2" s="407"/>
      <c r="C2" s="407"/>
      <c r="D2" s="407"/>
      <c r="E2" s="407"/>
      <c r="F2" s="407"/>
      <c r="G2" s="407"/>
      <c r="H2" s="407"/>
      <c r="I2" s="407"/>
      <c r="J2" s="407"/>
      <c r="K2" s="407"/>
      <c r="L2" s="408"/>
    </row>
    <row r="3" spans="1:12" s="6" customFormat="1" ht="35.25" customHeight="1" x14ac:dyDescent="0.2">
      <c r="A3" s="409" t="s">
        <v>2</v>
      </c>
      <c r="B3" s="411" t="s">
        <v>3</v>
      </c>
      <c r="C3" s="413" t="s">
        <v>4</v>
      </c>
      <c r="D3" s="413" t="s">
        <v>5</v>
      </c>
      <c r="E3" s="413"/>
      <c r="F3" s="413"/>
      <c r="G3" s="413"/>
      <c r="H3" s="413"/>
      <c r="I3" s="413" t="s">
        <v>6</v>
      </c>
      <c r="J3" s="413"/>
      <c r="K3" s="413"/>
      <c r="L3" s="413" t="s">
        <v>7</v>
      </c>
    </row>
    <row r="4" spans="1:12" s="7" customFormat="1" ht="150" customHeight="1" x14ac:dyDescent="0.2">
      <c r="A4" s="410"/>
      <c r="B4" s="412"/>
      <c r="C4" s="414"/>
      <c r="D4" s="398" t="s">
        <v>8</v>
      </c>
      <c r="E4" s="398" t="s">
        <v>9</v>
      </c>
      <c r="F4" s="399" t="s">
        <v>10</v>
      </c>
      <c r="G4" s="398" t="s">
        <v>11</v>
      </c>
      <c r="H4" s="398" t="s">
        <v>12</v>
      </c>
      <c r="I4" s="398" t="s">
        <v>13</v>
      </c>
      <c r="J4" s="398" t="s">
        <v>14</v>
      </c>
      <c r="K4" s="398" t="s">
        <v>15</v>
      </c>
      <c r="L4" s="414"/>
    </row>
    <row r="5" spans="1:12" ht="89.25" customHeight="1" x14ac:dyDescent="0.25">
      <c r="A5" s="8">
        <v>1</v>
      </c>
      <c r="B5" s="9">
        <v>41040</v>
      </c>
      <c r="C5" s="9">
        <v>41040</v>
      </c>
      <c r="D5" s="8" t="s">
        <v>16</v>
      </c>
      <c r="E5" s="8" t="s">
        <v>17</v>
      </c>
      <c r="F5" s="10" t="s">
        <v>18</v>
      </c>
      <c r="G5" s="11" t="s">
        <v>19</v>
      </c>
      <c r="H5" s="8" t="s">
        <v>20</v>
      </c>
      <c r="I5" s="8" t="s">
        <v>21</v>
      </c>
      <c r="J5" s="12" t="s">
        <v>22</v>
      </c>
      <c r="K5" s="12" t="s">
        <v>23</v>
      </c>
      <c r="L5" s="8"/>
    </row>
    <row r="6" spans="1:12" ht="112.5" customHeight="1" x14ac:dyDescent="0.25">
      <c r="A6" s="8">
        <f t="shared" ref="A6:A56" si="0">A5+1</f>
        <v>2</v>
      </c>
      <c r="B6" s="9">
        <v>41141</v>
      </c>
      <c r="C6" s="9">
        <v>41149</v>
      </c>
      <c r="D6" s="8" t="s">
        <v>24</v>
      </c>
      <c r="E6" s="13" t="s">
        <v>25</v>
      </c>
      <c r="F6" s="14" t="s">
        <v>26</v>
      </c>
      <c r="G6" s="15" t="s">
        <v>27</v>
      </c>
      <c r="H6" s="13" t="s">
        <v>28</v>
      </c>
      <c r="I6" s="8" t="s">
        <v>21</v>
      </c>
      <c r="J6" s="12" t="s">
        <v>29</v>
      </c>
      <c r="K6" s="12" t="s">
        <v>30</v>
      </c>
      <c r="L6" s="8"/>
    </row>
    <row r="7" spans="1:12" ht="75.75" customHeight="1" x14ac:dyDescent="0.25">
      <c r="A7" s="8">
        <f t="shared" si="0"/>
        <v>3</v>
      </c>
      <c r="B7" s="9">
        <v>41149</v>
      </c>
      <c r="C7" s="9">
        <v>41149</v>
      </c>
      <c r="D7" s="13" t="s">
        <v>31</v>
      </c>
      <c r="E7" s="13" t="s">
        <v>32</v>
      </c>
      <c r="F7" s="14" t="s">
        <v>33</v>
      </c>
      <c r="G7" s="15" t="s">
        <v>34</v>
      </c>
      <c r="H7" s="13" t="s">
        <v>35</v>
      </c>
      <c r="I7" s="8" t="s">
        <v>21</v>
      </c>
      <c r="J7" s="12" t="s">
        <v>36</v>
      </c>
      <c r="K7" s="12" t="s">
        <v>37</v>
      </c>
      <c r="L7" s="8"/>
    </row>
    <row r="8" spans="1:12" ht="121.9" customHeight="1" x14ac:dyDescent="0.25">
      <c r="A8" s="8">
        <f t="shared" si="0"/>
        <v>4</v>
      </c>
      <c r="B8" s="9">
        <v>41149</v>
      </c>
      <c r="C8" s="9">
        <v>41149</v>
      </c>
      <c r="D8" s="13" t="s">
        <v>38</v>
      </c>
      <c r="E8" s="13" t="s">
        <v>39</v>
      </c>
      <c r="F8" s="14" t="s">
        <v>40</v>
      </c>
      <c r="G8" s="15" t="s">
        <v>41</v>
      </c>
      <c r="H8" s="13" t="s">
        <v>42</v>
      </c>
      <c r="I8" s="8" t="s">
        <v>21</v>
      </c>
      <c r="J8" s="12" t="s">
        <v>43</v>
      </c>
      <c r="K8" s="12" t="s">
        <v>37</v>
      </c>
      <c r="L8" s="8"/>
    </row>
    <row r="9" spans="1:12" ht="100.5" customHeight="1" x14ac:dyDescent="0.25">
      <c r="A9" s="8">
        <f t="shared" si="0"/>
        <v>5</v>
      </c>
      <c r="B9" s="9">
        <v>41492</v>
      </c>
      <c r="C9" s="9">
        <v>41492</v>
      </c>
      <c r="D9" s="13" t="s">
        <v>38</v>
      </c>
      <c r="E9" s="13" t="s">
        <v>39</v>
      </c>
      <c r="F9" s="14" t="s">
        <v>18</v>
      </c>
      <c r="G9" s="15" t="s">
        <v>19</v>
      </c>
      <c r="H9" s="13" t="s">
        <v>20</v>
      </c>
      <c r="I9" s="8" t="s">
        <v>21</v>
      </c>
      <c r="J9" s="12" t="s">
        <v>44</v>
      </c>
      <c r="K9" s="12" t="s">
        <v>45</v>
      </c>
      <c r="L9" s="8"/>
    </row>
    <row r="10" spans="1:12" ht="88.5" customHeight="1" x14ac:dyDescent="0.25">
      <c r="A10" s="8">
        <f t="shared" si="0"/>
        <v>6</v>
      </c>
      <c r="B10" s="9">
        <v>42872</v>
      </c>
      <c r="C10" s="9">
        <v>42872</v>
      </c>
      <c r="D10" s="8" t="s">
        <v>16</v>
      </c>
      <c r="E10" s="8" t="s">
        <v>17</v>
      </c>
      <c r="F10" s="10" t="s">
        <v>18</v>
      </c>
      <c r="G10" s="11" t="s">
        <v>19</v>
      </c>
      <c r="H10" s="8" t="s">
        <v>20</v>
      </c>
      <c r="I10" s="8" t="s">
        <v>21</v>
      </c>
      <c r="J10" s="12" t="s">
        <v>46</v>
      </c>
      <c r="K10" s="12" t="s">
        <v>47</v>
      </c>
      <c r="L10" s="8"/>
    </row>
    <row r="11" spans="1:12" ht="90.75" customHeight="1" x14ac:dyDescent="0.25">
      <c r="A11" s="8">
        <f t="shared" si="0"/>
        <v>7</v>
      </c>
      <c r="B11" s="9">
        <v>42990</v>
      </c>
      <c r="C11" s="9">
        <v>42990</v>
      </c>
      <c r="D11" s="13" t="s">
        <v>38</v>
      </c>
      <c r="E11" s="13" t="s">
        <v>39</v>
      </c>
      <c r="F11" s="14" t="s">
        <v>48</v>
      </c>
      <c r="G11" s="15" t="s">
        <v>49</v>
      </c>
      <c r="H11" s="13" t="s">
        <v>42</v>
      </c>
      <c r="I11" s="8" t="s">
        <v>21</v>
      </c>
      <c r="J11" s="12" t="s">
        <v>29</v>
      </c>
      <c r="K11" s="12" t="s">
        <v>50</v>
      </c>
      <c r="L11" s="8"/>
    </row>
    <row r="12" spans="1:12" ht="100.5" customHeight="1" x14ac:dyDescent="0.25">
      <c r="A12" s="8">
        <f t="shared" si="0"/>
        <v>8</v>
      </c>
      <c r="B12" s="9">
        <v>42990</v>
      </c>
      <c r="C12" s="9">
        <v>42990</v>
      </c>
      <c r="D12" s="8" t="s">
        <v>51</v>
      </c>
      <c r="E12" s="13" t="s">
        <v>25</v>
      </c>
      <c r="F12" s="14" t="s">
        <v>52</v>
      </c>
      <c r="G12" s="15" t="s">
        <v>27</v>
      </c>
      <c r="H12" s="13" t="s">
        <v>53</v>
      </c>
      <c r="I12" s="8" t="s">
        <v>21</v>
      </c>
      <c r="J12" s="12" t="s">
        <v>43</v>
      </c>
      <c r="K12" s="12" t="s">
        <v>50</v>
      </c>
      <c r="L12" s="8"/>
    </row>
    <row r="13" spans="1:12" ht="79.5" customHeight="1" x14ac:dyDescent="0.25">
      <c r="A13" s="8">
        <f t="shared" si="0"/>
        <v>9</v>
      </c>
      <c r="B13" s="9">
        <v>42990</v>
      </c>
      <c r="C13" s="9">
        <v>42990</v>
      </c>
      <c r="D13" s="13" t="s">
        <v>31</v>
      </c>
      <c r="E13" s="13" t="s">
        <v>32</v>
      </c>
      <c r="F13" s="14" t="s">
        <v>33</v>
      </c>
      <c r="G13" s="15" t="s">
        <v>34</v>
      </c>
      <c r="H13" s="13" t="s">
        <v>54</v>
      </c>
      <c r="I13" s="8" t="s">
        <v>21</v>
      </c>
      <c r="J13" s="12" t="s">
        <v>36</v>
      </c>
      <c r="K13" s="12" t="s">
        <v>50</v>
      </c>
      <c r="L13" s="8"/>
    </row>
    <row r="14" spans="1:12" ht="113.25" customHeight="1" x14ac:dyDescent="0.25">
      <c r="A14" s="8">
        <f t="shared" si="0"/>
        <v>10</v>
      </c>
      <c r="B14" s="16">
        <v>42937</v>
      </c>
      <c r="C14" s="16">
        <v>42937</v>
      </c>
      <c r="D14" s="17" t="s">
        <v>55</v>
      </c>
      <c r="E14" s="17" t="s">
        <v>56</v>
      </c>
      <c r="F14" s="18" t="s">
        <v>57</v>
      </c>
      <c r="G14" s="19" t="s">
        <v>58</v>
      </c>
      <c r="H14" s="17" t="s">
        <v>59</v>
      </c>
      <c r="I14" s="20" t="s">
        <v>21</v>
      </c>
      <c r="J14" s="21" t="s">
        <v>60</v>
      </c>
      <c r="K14" s="21" t="s">
        <v>61</v>
      </c>
      <c r="L14" s="8"/>
    </row>
    <row r="15" spans="1:12" ht="209.25" customHeight="1" x14ac:dyDescent="0.25">
      <c r="A15" s="8">
        <f t="shared" si="0"/>
        <v>11</v>
      </c>
      <c r="B15" s="16">
        <v>43038</v>
      </c>
      <c r="C15" s="16">
        <v>43038</v>
      </c>
      <c r="D15" s="17" t="s">
        <v>62</v>
      </c>
      <c r="E15" s="17" t="s">
        <v>63</v>
      </c>
      <c r="F15" s="18" t="s">
        <v>64</v>
      </c>
      <c r="G15" s="19">
        <v>4401116338</v>
      </c>
      <c r="H15" s="17" t="s">
        <v>65</v>
      </c>
      <c r="I15" s="20" t="s">
        <v>21</v>
      </c>
      <c r="J15" s="21" t="s">
        <v>66</v>
      </c>
      <c r="K15" s="21" t="s">
        <v>67</v>
      </c>
      <c r="L15" s="8"/>
    </row>
    <row r="16" spans="1:12" ht="94.5" customHeight="1" x14ac:dyDescent="0.25">
      <c r="A16" s="8">
        <f t="shared" si="0"/>
        <v>12</v>
      </c>
      <c r="B16" s="16">
        <v>43080</v>
      </c>
      <c r="C16" s="16">
        <v>43080</v>
      </c>
      <c r="D16" s="17" t="s">
        <v>68</v>
      </c>
      <c r="E16" s="17" t="s">
        <v>69</v>
      </c>
      <c r="F16" s="18" t="s">
        <v>70</v>
      </c>
      <c r="G16" s="17">
        <v>4401169890</v>
      </c>
      <c r="H16" s="17" t="s">
        <v>71</v>
      </c>
      <c r="I16" s="20" t="s">
        <v>21</v>
      </c>
      <c r="J16" s="21" t="s">
        <v>72</v>
      </c>
      <c r="K16" s="21"/>
      <c r="L16" s="8"/>
    </row>
    <row r="17" spans="1:12" ht="76.5" x14ac:dyDescent="0.25">
      <c r="A17" s="8">
        <f t="shared" si="0"/>
        <v>13</v>
      </c>
      <c r="B17" s="16">
        <v>43179</v>
      </c>
      <c r="C17" s="16">
        <v>43179</v>
      </c>
      <c r="D17" s="17" t="s">
        <v>73</v>
      </c>
      <c r="E17" s="17" t="s">
        <v>74</v>
      </c>
      <c r="F17" s="18" t="s">
        <v>75</v>
      </c>
      <c r="G17" s="17">
        <v>4442016043</v>
      </c>
      <c r="H17" s="17" t="s">
        <v>76</v>
      </c>
      <c r="I17" s="20" t="s">
        <v>21</v>
      </c>
      <c r="J17" s="21" t="s">
        <v>77</v>
      </c>
      <c r="K17" s="21" t="s">
        <v>78</v>
      </c>
      <c r="L17" s="22"/>
    </row>
    <row r="18" spans="1:12" ht="90" customHeight="1" x14ac:dyDescent="0.25">
      <c r="A18" s="8">
        <f t="shared" si="0"/>
        <v>14</v>
      </c>
      <c r="B18" s="16">
        <v>43341</v>
      </c>
      <c r="C18" s="16">
        <v>43341</v>
      </c>
      <c r="D18" s="17" t="s">
        <v>79</v>
      </c>
      <c r="E18" s="17" t="s">
        <v>80</v>
      </c>
      <c r="F18" s="23">
        <v>1024400003341</v>
      </c>
      <c r="G18" s="17">
        <v>4400000228</v>
      </c>
      <c r="H18" s="17" t="s">
        <v>81</v>
      </c>
      <c r="I18" s="20" t="s">
        <v>21</v>
      </c>
      <c r="J18" s="21" t="s">
        <v>44</v>
      </c>
      <c r="K18" s="21" t="s">
        <v>82</v>
      </c>
      <c r="L18" s="24"/>
    </row>
    <row r="19" spans="1:12" ht="114" customHeight="1" x14ac:dyDescent="0.25">
      <c r="A19" s="8">
        <f t="shared" si="0"/>
        <v>15</v>
      </c>
      <c r="B19" s="16">
        <v>43192</v>
      </c>
      <c r="C19" s="16">
        <v>43192</v>
      </c>
      <c r="D19" s="20" t="s">
        <v>55</v>
      </c>
      <c r="E19" s="20" t="s">
        <v>56</v>
      </c>
      <c r="F19" s="25">
        <v>1144400000337</v>
      </c>
      <c r="G19" s="20">
        <v>4401116401</v>
      </c>
      <c r="H19" s="20" t="s">
        <v>59</v>
      </c>
      <c r="I19" s="20" t="s">
        <v>21</v>
      </c>
      <c r="J19" s="21" t="s">
        <v>83</v>
      </c>
      <c r="K19" s="21" t="s">
        <v>84</v>
      </c>
      <c r="L19" s="8"/>
    </row>
    <row r="20" spans="1:12" ht="114.75" x14ac:dyDescent="0.25">
      <c r="A20" s="8">
        <f t="shared" si="0"/>
        <v>16</v>
      </c>
      <c r="B20" s="16">
        <v>43244</v>
      </c>
      <c r="C20" s="16">
        <v>43244</v>
      </c>
      <c r="D20" s="20" t="s">
        <v>85</v>
      </c>
      <c r="E20" s="20" t="s">
        <v>86</v>
      </c>
      <c r="F20" s="25">
        <v>1144400000040</v>
      </c>
      <c r="G20" s="20">
        <v>4401116190</v>
      </c>
      <c r="H20" s="20" t="s">
        <v>87</v>
      </c>
      <c r="I20" s="20" t="s">
        <v>21</v>
      </c>
      <c r="J20" s="21" t="s">
        <v>88</v>
      </c>
      <c r="K20" s="21" t="s">
        <v>89</v>
      </c>
      <c r="L20" s="8"/>
    </row>
    <row r="21" spans="1:12" ht="90" x14ac:dyDescent="0.25">
      <c r="A21" s="8">
        <f t="shared" si="0"/>
        <v>17</v>
      </c>
      <c r="B21" s="16">
        <v>43444</v>
      </c>
      <c r="C21" s="16">
        <v>43444</v>
      </c>
      <c r="D21" s="26" t="s">
        <v>68</v>
      </c>
      <c r="E21" s="20" t="s">
        <v>90</v>
      </c>
      <c r="F21" s="25">
        <v>1164400050121</v>
      </c>
      <c r="G21" s="20">
        <v>4401169890</v>
      </c>
      <c r="H21" s="20" t="s">
        <v>71</v>
      </c>
      <c r="I21" s="20" t="s">
        <v>21</v>
      </c>
      <c r="J21" s="21" t="s">
        <v>72</v>
      </c>
      <c r="K21" s="21" t="s">
        <v>91</v>
      </c>
      <c r="L21" s="8"/>
    </row>
    <row r="22" spans="1:12" ht="127.5" customHeight="1" x14ac:dyDescent="0.25">
      <c r="A22" s="27">
        <f t="shared" si="0"/>
        <v>18</v>
      </c>
      <c r="B22" s="28">
        <v>43494</v>
      </c>
      <c r="C22" s="28">
        <v>43494</v>
      </c>
      <c r="D22" s="29" t="s">
        <v>92</v>
      </c>
      <c r="E22" s="29" t="s">
        <v>93</v>
      </c>
      <c r="F22" s="30">
        <v>1147799001052</v>
      </c>
      <c r="G22" s="29">
        <v>7708241535</v>
      </c>
      <c r="H22" s="29" t="s">
        <v>94</v>
      </c>
      <c r="I22" s="31" t="s">
        <v>21</v>
      </c>
      <c r="J22" s="32" t="s">
        <v>95</v>
      </c>
      <c r="K22" s="32" t="s">
        <v>96</v>
      </c>
      <c r="L22" s="33"/>
    </row>
    <row r="23" spans="1:12" ht="127.5" x14ac:dyDescent="0.25">
      <c r="A23" s="27">
        <f t="shared" si="0"/>
        <v>19</v>
      </c>
      <c r="B23" s="34">
        <v>43556</v>
      </c>
      <c r="C23" s="34">
        <v>43556</v>
      </c>
      <c r="D23" s="35" t="s">
        <v>97</v>
      </c>
      <c r="E23" s="36" t="s">
        <v>98</v>
      </c>
      <c r="F23" s="36" t="s">
        <v>99</v>
      </c>
      <c r="G23" s="36" t="s">
        <v>100</v>
      </c>
      <c r="H23" s="36" t="s">
        <v>101</v>
      </c>
      <c r="I23" s="36" t="s">
        <v>21</v>
      </c>
      <c r="J23" s="12" t="s">
        <v>102</v>
      </c>
      <c r="K23" s="12" t="s">
        <v>103</v>
      </c>
      <c r="L23" s="36"/>
    </row>
    <row r="24" spans="1:12" ht="91.5" customHeight="1" x14ac:dyDescent="0.25">
      <c r="A24" s="8">
        <f t="shared" si="0"/>
        <v>20</v>
      </c>
      <c r="B24" s="37">
        <v>43623</v>
      </c>
      <c r="C24" s="37">
        <v>43623</v>
      </c>
      <c r="D24" s="38" t="s">
        <v>104</v>
      </c>
      <c r="E24" s="33" t="s">
        <v>105</v>
      </c>
      <c r="F24" s="39">
        <v>1144400000535</v>
      </c>
      <c r="G24" s="40">
        <v>4407999111</v>
      </c>
      <c r="H24" s="33" t="s">
        <v>106</v>
      </c>
      <c r="I24" s="33" t="s">
        <v>21</v>
      </c>
      <c r="J24" s="41" t="s">
        <v>107</v>
      </c>
      <c r="K24" s="41" t="s">
        <v>108</v>
      </c>
      <c r="L24" s="36"/>
    </row>
    <row r="25" spans="1:12" ht="92.25" customHeight="1" x14ac:dyDescent="0.25">
      <c r="A25" s="8">
        <f t="shared" si="0"/>
        <v>21</v>
      </c>
      <c r="B25" s="42">
        <v>43665</v>
      </c>
      <c r="C25" s="42">
        <v>43665</v>
      </c>
      <c r="D25" s="43" t="s">
        <v>109</v>
      </c>
      <c r="E25" s="36" t="s">
        <v>110</v>
      </c>
      <c r="F25" s="44">
        <v>1154400010060</v>
      </c>
      <c r="G25" s="45">
        <v>4401159476</v>
      </c>
      <c r="H25" s="36" t="s">
        <v>111</v>
      </c>
      <c r="I25" s="36" t="s">
        <v>21</v>
      </c>
      <c r="J25" s="12" t="s">
        <v>112</v>
      </c>
      <c r="K25" s="12" t="s">
        <v>113</v>
      </c>
      <c r="L25" s="46"/>
    </row>
    <row r="26" spans="1:12" ht="117" customHeight="1" x14ac:dyDescent="0.25">
      <c r="A26" s="8">
        <f t="shared" si="0"/>
        <v>22</v>
      </c>
      <c r="B26" s="42">
        <v>43670</v>
      </c>
      <c r="C26" s="42">
        <v>43670</v>
      </c>
      <c r="D26" s="43" t="s">
        <v>114</v>
      </c>
      <c r="E26" s="36" t="s">
        <v>115</v>
      </c>
      <c r="F26" s="44">
        <v>1024400007433</v>
      </c>
      <c r="G26" s="45">
        <v>4443013616</v>
      </c>
      <c r="H26" s="36" t="s">
        <v>116</v>
      </c>
      <c r="I26" s="47" t="s">
        <v>21</v>
      </c>
      <c r="J26" s="48" t="s">
        <v>117</v>
      </c>
      <c r="K26" s="12" t="s">
        <v>118</v>
      </c>
      <c r="L26" s="46"/>
    </row>
    <row r="27" spans="1:12" ht="165.75" x14ac:dyDescent="0.25">
      <c r="A27" s="8">
        <f t="shared" si="0"/>
        <v>23</v>
      </c>
      <c r="B27" s="42">
        <v>43670</v>
      </c>
      <c r="C27" s="42">
        <v>43670</v>
      </c>
      <c r="D27" s="43" t="s">
        <v>119</v>
      </c>
      <c r="E27" s="36" t="s">
        <v>120</v>
      </c>
      <c r="F27" s="44">
        <v>1024400004782</v>
      </c>
      <c r="G27" s="45">
        <v>4443023068</v>
      </c>
      <c r="H27" s="49" t="s">
        <v>121</v>
      </c>
      <c r="I27" s="36" t="s">
        <v>21</v>
      </c>
      <c r="J27" s="12" t="s">
        <v>122</v>
      </c>
      <c r="K27" s="12" t="s">
        <v>123</v>
      </c>
      <c r="L27" s="46"/>
    </row>
    <row r="28" spans="1:12" ht="90" customHeight="1" x14ac:dyDescent="0.25">
      <c r="A28" s="8">
        <f t="shared" si="0"/>
        <v>24</v>
      </c>
      <c r="B28" s="50">
        <v>43703</v>
      </c>
      <c r="C28" s="50">
        <v>43703</v>
      </c>
      <c r="D28" s="51" t="s">
        <v>68</v>
      </c>
      <c r="E28" s="33" t="s">
        <v>90</v>
      </c>
      <c r="F28" s="52">
        <v>1164400050121</v>
      </c>
      <c r="G28" s="53">
        <v>4401169890</v>
      </c>
      <c r="H28" s="33" t="s">
        <v>71</v>
      </c>
      <c r="I28" s="33" t="s">
        <v>21</v>
      </c>
      <c r="J28" s="54" t="s">
        <v>124</v>
      </c>
      <c r="K28" s="41" t="s">
        <v>125</v>
      </c>
      <c r="L28" s="55"/>
    </row>
    <row r="29" spans="1:12" ht="89.25" x14ac:dyDescent="0.25">
      <c r="A29" s="8">
        <f t="shared" si="0"/>
        <v>25</v>
      </c>
      <c r="B29" s="56">
        <v>43811</v>
      </c>
      <c r="C29" s="56">
        <v>43811</v>
      </c>
      <c r="D29" s="41" t="s">
        <v>126</v>
      </c>
      <c r="E29" s="41" t="s">
        <v>127</v>
      </c>
      <c r="F29" s="57">
        <v>1164400050430</v>
      </c>
      <c r="G29" s="41">
        <v>4405009859</v>
      </c>
      <c r="H29" s="41" t="s">
        <v>128</v>
      </c>
      <c r="I29" s="41" t="s">
        <v>21</v>
      </c>
      <c r="J29" s="41" t="s">
        <v>129</v>
      </c>
      <c r="K29" s="41" t="s">
        <v>130</v>
      </c>
      <c r="L29" s="41"/>
    </row>
    <row r="30" spans="1:12" ht="102" x14ac:dyDescent="0.25">
      <c r="A30" s="8">
        <f t="shared" si="0"/>
        <v>26</v>
      </c>
      <c r="B30" s="58">
        <v>43846</v>
      </c>
      <c r="C30" s="58">
        <v>43846</v>
      </c>
      <c r="D30" s="12" t="s">
        <v>104</v>
      </c>
      <c r="E30" s="12" t="s">
        <v>131</v>
      </c>
      <c r="F30" s="59">
        <v>1144400000535</v>
      </c>
      <c r="G30" s="12">
        <v>4407999111</v>
      </c>
      <c r="H30" s="12" t="s">
        <v>106</v>
      </c>
      <c r="I30" s="12" t="s">
        <v>21</v>
      </c>
      <c r="J30" s="12" t="s">
        <v>132</v>
      </c>
      <c r="K30" s="12" t="s">
        <v>133</v>
      </c>
      <c r="L30" s="12"/>
    </row>
    <row r="31" spans="1:12" ht="178.5" x14ac:dyDescent="0.25">
      <c r="A31" s="8">
        <f t="shared" si="0"/>
        <v>27</v>
      </c>
      <c r="B31" s="58">
        <v>43861</v>
      </c>
      <c r="C31" s="58">
        <v>43861</v>
      </c>
      <c r="D31" s="12" t="s">
        <v>134</v>
      </c>
      <c r="E31" s="12" t="s">
        <v>135</v>
      </c>
      <c r="F31" s="59">
        <v>1167700059570</v>
      </c>
      <c r="G31" s="12">
        <v>7706439561</v>
      </c>
      <c r="H31" s="12" t="s">
        <v>53</v>
      </c>
      <c r="I31" s="12" t="s">
        <v>21</v>
      </c>
      <c r="J31" s="12" t="s">
        <v>136</v>
      </c>
      <c r="K31" s="12" t="s">
        <v>137</v>
      </c>
      <c r="L31" s="12"/>
    </row>
    <row r="32" spans="1:12" ht="124.5" customHeight="1" x14ac:dyDescent="0.25">
      <c r="A32" s="8">
        <f t="shared" si="0"/>
        <v>28</v>
      </c>
      <c r="B32" s="58">
        <v>43913</v>
      </c>
      <c r="C32" s="56">
        <v>43913</v>
      </c>
      <c r="D32" s="41" t="s">
        <v>55</v>
      </c>
      <c r="E32" s="41" t="s">
        <v>138</v>
      </c>
      <c r="F32" s="57">
        <v>1144400000337</v>
      </c>
      <c r="G32" s="41">
        <v>4401116401</v>
      </c>
      <c r="H32" s="41" t="s">
        <v>139</v>
      </c>
      <c r="I32" s="41" t="s">
        <v>21</v>
      </c>
      <c r="J32" s="41" t="s">
        <v>140</v>
      </c>
      <c r="K32" s="41" t="s">
        <v>141</v>
      </c>
      <c r="L32" s="41"/>
    </row>
    <row r="33" spans="1:12" ht="127.5" x14ac:dyDescent="0.25">
      <c r="A33" s="8">
        <f t="shared" si="0"/>
        <v>29</v>
      </c>
      <c r="B33" s="56">
        <v>43928</v>
      </c>
      <c r="C33" s="56">
        <v>43928</v>
      </c>
      <c r="D33" s="41" t="s">
        <v>97</v>
      </c>
      <c r="E33" s="41" t="s">
        <v>142</v>
      </c>
      <c r="F33" s="57" t="s">
        <v>99</v>
      </c>
      <c r="G33" s="41" t="s">
        <v>100</v>
      </c>
      <c r="H33" s="60" t="s">
        <v>101</v>
      </c>
      <c r="I33" s="12" t="s">
        <v>21</v>
      </c>
      <c r="J33" s="61">
        <v>244.4</v>
      </c>
      <c r="K33" s="41" t="s">
        <v>143</v>
      </c>
      <c r="L33" s="41"/>
    </row>
    <row r="34" spans="1:12" ht="89.25" x14ac:dyDescent="0.25">
      <c r="A34" s="8">
        <f t="shared" si="0"/>
        <v>30</v>
      </c>
      <c r="B34" s="62">
        <v>44020</v>
      </c>
      <c r="C34" s="62">
        <v>44020</v>
      </c>
      <c r="D34" s="21" t="s">
        <v>144</v>
      </c>
      <c r="E34" s="21" t="s">
        <v>145</v>
      </c>
      <c r="F34" s="63">
        <v>1184400000036</v>
      </c>
      <c r="G34" s="21">
        <v>4401185780</v>
      </c>
      <c r="H34" s="21" t="s">
        <v>146</v>
      </c>
      <c r="I34" s="21" t="s">
        <v>21</v>
      </c>
      <c r="J34" s="21" t="s">
        <v>147</v>
      </c>
      <c r="K34" s="31" t="s">
        <v>148</v>
      </c>
      <c r="L34" s="21"/>
    </row>
    <row r="35" spans="1:12" ht="76.5" x14ac:dyDescent="0.25">
      <c r="A35" s="8">
        <f t="shared" si="0"/>
        <v>31</v>
      </c>
      <c r="B35" s="62">
        <v>44020</v>
      </c>
      <c r="C35" s="62">
        <v>44020</v>
      </c>
      <c r="D35" s="21" t="s">
        <v>149</v>
      </c>
      <c r="E35" s="21" t="s">
        <v>150</v>
      </c>
      <c r="F35" s="63">
        <v>1204400002355</v>
      </c>
      <c r="G35" s="21">
        <v>4401196037</v>
      </c>
      <c r="H35" s="21" t="s">
        <v>151</v>
      </c>
      <c r="I35" s="21" t="s">
        <v>21</v>
      </c>
      <c r="J35" s="21" t="s">
        <v>152</v>
      </c>
      <c r="K35" s="21" t="s">
        <v>153</v>
      </c>
      <c r="L35" s="21"/>
    </row>
    <row r="36" spans="1:12" ht="89.25" x14ac:dyDescent="0.25">
      <c r="A36" s="8">
        <f t="shared" si="0"/>
        <v>32</v>
      </c>
      <c r="B36" s="62">
        <v>44029</v>
      </c>
      <c r="C36" s="62">
        <v>44029</v>
      </c>
      <c r="D36" s="21" t="s">
        <v>154</v>
      </c>
      <c r="E36" s="21" t="s">
        <v>155</v>
      </c>
      <c r="F36" s="63">
        <v>1134400000240</v>
      </c>
      <c r="G36" s="21">
        <v>4401115655</v>
      </c>
      <c r="H36" s="21" t="s">
        <v>156</v>
      </c>
      <c r="I36" s="21" t="s">
        <v>21</v>
      </c>
      <c r="J36" s="21" t="s">
        <v>157</v>
      </c>
      <c r="K36" s="21" t="s">
        <v>158</v>
      </c>
      <c r="L36" s="21"/>
    </row>
    <row r="37" spans="1:12" ht="89.25" x14ac:dyDescent="0.25">
      <c r="A37" s="8">
        <f t="shared" si="0"/>
        <v>33</v>
      </c>
      <c r="B37" s="62">
        <v>44040</v>
      </c>
      <c r="C37" s="62">
        <v>44040</v>
      </c>
      <c r="D37" s="21" t="s">
        <v>126</v>
      </c>
      <c r="E37" s="21" t="s">
        <v>127</v>
      </c>
      <c r="F37" s="63">
        <v>1164400050430</v>
      </c>
      <c r="G37" s="21">
        <v>4405009859</v>
      </c>
      <c r="H37" s="21" t="s">
        <v>159</v>
      </c>
      <c r="I37" s="21" t="s">
        <v>21</v>
      </c>
      <c r="J37" s="21" t="s">
        <v>160</v>
      </c>
      <c r="K37" s="21" t="s">
        <v>161</v>
      </c>
      <c r="L37" s="21"/>
    </row>
    <row r="38" spans="1:12" ht="216.75" x14ac:dyDescent="0.25">
      <c r="A38" s="8">
        <f t="shared" si="0"/>
        <v>34</v>
      </c>
      <c r="B38" s="62">
        <v>44063</v>
      </c>
      <c r="C38" s="62">
        <v>44063</v>
      </c>
      <c r="D38" s="21" t="s">
        <v>162</v>
      </c>
      <c r="E38" s="21" t="s">
        <v>163</v>
      </c>
      <c r="F38" s="63">
        <v>1024400001988</v>
      </c>
      <c r="G38" s="21">
        <v>4442003020</v>
      </c>
      <c r="H38" s="21" t="s">
        <v>164</v>
      </c>
      <c r="I38" s="21" t="s">
        <v>21</v>
      </c>
      <c r="J38" s="21" t="s">
        <v>165</v>
      </c>
      <c r="K38" s="21" t="s">
        <v>166</v>
      </c>
      <c r="L38" s="21"/>
    </row>
    <row r="39" spans="1:12" ht="114.75" x14ac:dyDescent="0.25">
      <c r="A39" s="8">
        <f t="shared" si="0"/>
        <v>35</v>
      </c>
      <c r="B39" s="62">
        <v>44096</v>
      </c>
      <c r="C39" s="62">
        <v>44096</v>
      </c>
      <c r="D39" s="21" t="s">
        <v>167</v>
      </c>
      <c r="E39" s="21" t="s">
        <v>86</v>
      </c>
      <c r="F39" s="63">
        <v>1144400000040</v>
      </c>
      <c r="G39" s="21">
        <v>4401116190</v>
      </c>
      <c r="H39" s="21" t="s">
        <v>168</v>
      </c>
      <c r="I39" s="21" t="s">
        <v>21</v>
      </c>
      <c r="J39" s="21" t="s">
        <v>169</v>
      </c>
      <c r="K39" s="21" t="s">
        <v>170</v>
      </c>
      <c r="L39" s="21"/>
    </row>
    <row r="40" spans="1:12" ht="204" x14ac:dyDescent="0.25">
      <c r="A40" s="8">
        <f t="shared" si="0"/>
        <v>36</v>
      </c>
      <c r="B40" s="62">
        <v>44096</v>
      </c>
      <c r="C40" s="62">
        <v>44096</v>
      </c>
      <c r="D40" s="21" t="s">
        <v>171</v>
      </c>
      <c r="E40" s="21" t="s">
        <v>172</v>
      </c>
      <c r="F40" s="63">
        <v>1034400000788</v>
      </c>
      <c r="G40" s="21">
        <v>4401024052</v>
      </c>
      <c r="H40" s="36" t="s">
        <v>173</v>
      </c>
      <c r="I40" s="21" t="s">
        <v>21</v>
      </c>
      <c r="J40" s="21" t="s">
        <v>174</v>
      </c>
      <c r="K40" s="21" t="s">
        <v>170</v>
      </c>
      <c r="L40" s="21"/>
    </row>
    <row r="41" spans="1:12" ht="140.25" x14ac:dyDescent="0.25">
      <c r="A41" s="8">
        <f t="shared" si="0"/>
        <v>37</v>
      </c>
      <c r="B41" s="58">
        <v>44137</v>
      </c>
      <c r="C41" s="58">
        <v>44137</v>
      </c>
      <c r="D41" s="12" t="s">
        <v>175</v>
      </c>
      <c r="E41" s="12" t="s">
        <v>176</v>
      </c>
      <c r="F41" s="64">
        <v>1024400002000</v>
      </c>
      <c r="G41" s="12">
        <v>4443023043</v>
      </c>
      <c r="H41" s="12" t="s">
        <v>177</v>
      </c>
      <c r="I41" s="12" t="s">
        <v>178</v>
      </c>
      <c r="J41" s="12" t="s">
        <v>179</v>
      </c>
      <c r="K41" s="12" t="s">
        <v>180</v>
      </c>
      <c r="L41" s="21"/>
    </row>
    <row r="42" spans="1:12" ht="127.5" x14ac:dyDescent="0.25">
      <c r="A42" s="8">
        <f t="shared" si="0"/>
        <v>38</v>
      </c>
      <c r="B42" s="56">
        <v>44148</v>
      </c>
      <c r="C42" s="56">
        <v>44148</v>
      </c>
      <c r="D42" s="41" t="s">
        <v>97</v>
      </c>
      <c r="E42" s="41" t="s">
        <v>142</v>
      </c>
      <c r="F42" s="41" t="s">
        <v>99</v>
      </c>
      <c r="G42" s="41" t="s">
        <v>100</v>
      </c>
      <c r="H42" s="36" t="s">
        <v>101</v>
      </c>
      <c r="I42" s="41" t="s">
        <v>178</v>
      </c>
      <c r="J42" s="12" t="s">
        <v>181</v>
      </c>
      <c r="K42" s="65" t="s">
        <v>182</v>
      </c>
      <c r="L42" s="66"/>
    </row>
    <row r="43" spans="1:12" ht="127.5" x14ac:dyDescent="0.25">
      <c r="A43" s="8">
        <f t="shared" si="0"/>
        <v>39</v>
      </c>
      <c r="B43" s="56">
        <v>44172</v>
      </c>
      <c r="C43" s="56">
        <v>44172</v>
      </c>
      <c r="D43" s="41" t="s">
        <v>97</v>
      </c>
      <c r="E43" s="41" t="s">
        <v>142</v>
      </c>
      <c r="F43" s="41" t="s">
        <v>99</v>
      </c>
      <c r="G43" s="41" t="s">
        <v>100</v>
      </c>
      <c r="H43" s="36" t="s">
        <v>101</v>
      </c>
      <c r="I43" s="41" t="s">
        <v>178</v>
      </c>
      <c r="J43" s="41" t="s">
        <v>183</v>
      </c>
      <c r="K43" s="41" t="s">
        <v>182</v>
      </c>
      <c r="L43" s="66"/>
    </row>
    <row r="44" spans="1:12" ht="141" customHeight="1" x14ac:dyDescent="0.25">
      <c r="A44" s="8">
        <f t="shared" si="0"/>
        <v>40</v>
      </c>
      <c r="B44" s="58">
        <v>44243</v>
      </c>
      <c r="C44" s="58">
        <v>44243</v>
      </c>
      <c r="D44" s="12" t="s">
        <v>184</v>
      </c>
      <c r="E44" s="12" t="s">
        <v>135</v>
      </c>
      <c r="F44" s="67">
        <v>1167700059570</v>
      </c>
      <c r="G44" s="12">
        <v>7706439561</v>
      </c>
      <c r="H44" s="12" t="s">
        <v>53</v>
      </c>
      <c r="I44" s="12" t="s">
        <v>21</v>
      </c>
      <c r="J44" s="12" t="s">
        <v>185</v>
      </c>
      <c r="K44" s="12" t="s">
        <v>186</v>
      </c>
      <c r="L44" s="12"/>
    </row>
    <row r="45" spans="1:12" ht="242.25" x14ac:dyDescent="0.25">
      <c r="A45" s="8">
        <f t="shared" si="0"/>
        <v>41</v>
      </c>
      <c r="B45" s="56">
        <v>44264</v>
      </c>
      <c r="C45" s="56">
        <v>44264</v>
      </c>
      <c r="D45" s="41" t="s">
        <v>187</v>
      </c>
      <c r="E45" s="41" t="s">
        <v>188</v>
      </c>
      <c r="F45" s="68">
        <v>1024400008335</v>
      </c>
      <c r="G45" s="41">
        <v>4416002654</v>
      </c>
      <c r="H45" s="41" t="s">
        <v>189</v>
      </c>
      <c r="I45" s="41" t="s">
        <v>21</v>
      </c>
      <c r="J45" s="41" t="s">
        <v>190</v>
      </c>
      <c r="K45" s="41" t="s">
        <v>191</v>
      </c>
      <c r="L45" s="41"/>
    </row>
    <row r="46" spans="1:12" ht="134.25" customHeight="1" x14ac:dyDescent="0.25">
      <c r="A46" s="8">
        <f t="shared" si="0"/>
        <v>42</v>
      </c>
      <c r="B46" s="69">
        <v>44314</v>
      </c>
      <c r="C46" s="69">
        <v>44314</v>
      </c>
      <c r="D46" s="70" t="s">
        <v>192</v>
      </c>
      <c r="E46" s="70" t="s">
        <v>74</v>
      </c>
      <c r="F46" s="71">
        <v>1024400005827</v>
      </c>
      <c r="G46" s="70">
        <v>4442016043</v>
      </c>
      <c r="H46" s="70" t="s">
        <v>193</v>
      </c>
      <c r="I46" s="70" t="s">
        <v>21</v>
      </c>
      <c r="J46" s="70" t="s">
        <v>194</v>
      </c>
      <c r="K46" s="41" t="s">
        <v>195</v>
      </c>
      <c r="L46" s="72"/>
    </row>
    <row r="47" spans="1:12" ht="191.25" x14ac:dyDescent="0.25">
      <c r="A47" s="8">
        <f t="shared" si="0"/>
        <v>43</v>
      </c>
      <c r="B47" s="69">
        <v>44314</v>
      </c>
      <c r="C47" s="69">
        <v>44314</v>
      </c>
      <c r="D47" s="70" t="s">
        <v>196</v>
      </c>
      <c r="E47" s="70" t="s">
        <v>197</v>
      </c>
      <c r="F47" s="71">
        <v>1024400008577</v>
      </c>
      <c r="G47" s="70">
        <v>4419001634</v>
      </c>
      <c r="H47" s="70" t="s">
        <v>189</v>
      </c>
      <c r="I47" s="70" t="s">
        <v>21</v>
      </c>
      <c r="J47" s="70" t="s">
        <v>198</v>
      </c>
      <c r="K47" s="41" t="s">
        <v>199</v>
      </c>
      <c r="L47" s="41"/>
    </row>
    <row r="48" spans="1:12" ht="129" customHeight="1" x14ac:dyDescent="0.25">
      <c r="A48" s="8">
        <f t="shared" si="0"/>
        <v>44</v>
      </c>
      <c r="B48" s="69">
        <v>44314</v>
      </c>
      <c r="C48" s="73">
        <v>44314</v>
      </c>
      <c r="D48" s="74" t="s">
        <v>97</v>
      </c>
      <c r="E48" s="74" t="s">
        <v>142</v>
      </c>
      <c r="F48" s="74" t="s">
        <v>99</v>
      </c>
      <c r="G48" s="75" t="s">
        <v>100</v>
      </c>
      <c r="H48" s="74" t="s">
        <v>101</v>
      </c>
      <c r="I48" s="74" t="s">
        <v>21</v>
      </c>
      <c r="J48" s="74" t="s">
        <v>200</v>
      </c>
      <c r="K48" s="74" t="s">
        <v>201</v>
      </c>
      <c r="L48" s="12"/>
    </row>
    <row r="49" spans="1:12" ht="132" customHeight="1" x14ac:dyDescent="0.25">
      <c r="A49" s="8">
        <f t="shared" si="0"/>
        <v>45</v>
      </c>
      <c r="B49" s="73">
        <v>44351</v>
      </c>
      <c r="C49" s="73">
        <v>44351</v>
      </c>
      <c r="D49" s="74" t="s">
        <v>55</v>
      </c>
      <c r="E49" s="74" t="s">
        <v>202</v>
      </c>
      <c r="F49" s="76">
        <v>1144400000337</v>
      </c>
      <c r="G49" s="75">
        <v>4401116401</v>
      </c>
      <c r="H49" s="74" t="s">
        <v>139</v>
      </c>
      <c r="I49" s="74" t="s">
        <v>21</v>
      </c>
      <c r="J49" s="74" t="s">
        <v>203</v>
      </c>
      <c r="K49" s="74" t="s">
        <v>204</v>
      </c>
      <c r="L49" s="12"/>
    </row>
    <row r="50" spans="1:12" ht="140.25" x14ac:dyDescent="0.25">
      <c r="A50" s="8">
        <f t="shared" si="0"/>
        <v>46</v>
      </c>
      <c r="B50" s="69">
        <v>44371</v>
      </c>
      <c r="C50" s="69">
        <v>44371</v>
      </c>
      <c r="D50" s="70" t="s">
        <v>205</v>
      </c>
      <c r="E50" s="70" t="s">
        <v>206</v>
      </c>
      <c r="F50" s="71">
        <v>1214400002563</v>
      </c>
      <c r="G50" s="77">
        <v>4400002962</v>
      </c>
      <c r="H50" s="70" t="s">
        <v>207</v>
      </c>
      <c r="I50" s="70" t="s">
        <v>21</v>
      </c>
      <c r="J50" s="70" t="s">
        <v>208</v>
      </c>
      <c r="K50" s="70" t="s">
        <v>209</v>
      </c>
      <c r="L50" s="41"/>
    </row>
    <row r="51" spans="1:12" ht="102" x14ac:dyDescent="0.25">
      <c r="A51" s="8">
        <f t="shared" si="0"/>
        <v>47</v>
      </c>
      <c r="B51" s="58">
        <v>44400</v>
      </c>
      <c r="C51" s="78">
        <v>44400</v>
      </c>
      <c r="D51" s="12" t="s">
        <v>210</v>
      </c>
      <c r="E51" s="12" t="s">
        <v>211</v>
      </c>
      <c r="F51" s="12">
        <v>1214400000836</v>
      </c>
      <c r="G51" s="12">
        <v>4400001221</v>
      </c>
      <c r="H51" s="12" t="s">
        <v>212</v>
      </c>
      <c r="I51" s="12" t="s">
        <v>178</v>
      </c>
      <c r="J51" s="12" t="s">
        <v>213</v>
      </c>
      <c r="K51" s="12" t="s">
        <v>214</v>
      </c>
      <c r="L51" s="79"/>
    </row>
    <row r="52" spans="1:12" ht="140.25" x14ac:dyDescent="0.25">
      <c r="A52" s="8">
        <f t="shared" si="0"/>
        <v>48</v>
      </c>
      <c r="B52" s="58">
        <v>44455</v>
      </c>
      <c r="C52" s="78">
        <v>44455</v>
      </c>
      <c r="D52" s="12" t="s">
        <v>175</v>
      </c>
      <c r="E52" s="12" t="s">
        <v>215</v>
      </c>
      <c r="F52" s="12">
        <v>1024400002000</v>
      </c>
      <c r="G52" s="12">
        <v>4443023043</v>
      </c>
      <c r="H52" s="12" t="s">
        <v>177</v>
      </c>
      <c r="I52" s="12" t="s">
        <v>178</v>
      </c>
      <c r="J52" s="12" t="s">
        <v>179</v>
      </c>
      <c r="K52" s="12" t="s">
        <v>216</v>
      </c>
      <c r="L52" s="79"/>
    </row>
    <row r="53" spans="1:12" ht="89.25" x14ac:dyDescent="0.25">
      <c r="A53" s="8">
        <f t="shared" si="0"/>
        <v>49</v>
      </c>
      <c r="B53" s="58">
        <v>44498</v>
      </c>
      <c r="C53" s="58">
        <v>44498</v>
      </c>
      <c r="D53" s="21" t="s">
        <v>126</v>
      </c>
      <c r="E53" s="21" t="s">
        <v>127</v>
      </c>
      <c r="F53" s="63">
        <v>1164400050430</v>
      </c>
      <c r="G53" s="21">
        <v>4405009859</v>
      </c>
      <c r="H53" s="21" t="s">
        <v>159</v>
      </c>
      <c r="I53" s="21" t="s">
        <v>21</v>
      </c>
      <c r="J53" s="21" t="s">
        <v>217</v>
      </c>
      <c r="K53" s="21" t="s">
        <v>218</v>
      </c>
      <c r="L53" s="80"/>
    </row>
    <row r="54" spans="1:12" ht="127.5" x14ac:dyDescent="0.25">
      <c r="A54" s="8">
        <f t="shared" si="0"/>
        <v>50</v>
      </c>
      <c r="B54" s="58">
        <v>44526</v>
      </c>
      <c r="C54" s="58">
        <v>44526</v>
      </c>
      <c r="D54" s="12" t="s">
        <v>97</v>
      </c>
      <c r="E54" s="12" t="s">
        <v>142</v>
      </c>
      <c r="F54" s="12" t="s">
        <v>99</v>
      </c>
      <c r="G54" s="12" t="s">
        <v>100</v>
      </c>
      <c r="H54" s="74" t="s">
        <v>101</v>
      </c>
      <c r="I54" s="12" t="s">
        <v>178</v>
      </c>
      <c r="J54" s="12" t="s">
        <v>219</v>
      </c>
      <c r="K54" s="12" t="s">
        <v>220</v>
      </c>
      <c r="L54" s="80"/>
    </row>
    <row r="55" spans="1:12" ht="89.25" x14ac:dyDescent="0.25">
      <c r="A55" s="8">
        <f t="shared" si="0"/>
        <v>51</v>
      </c>
      <c r="B55" s="56">
        <v>44526</v>
      </c>
      <c r="C55" s="56">
        <v>44526</v>
      </c>
      <c r="D55" s="38" t="s">
        <v>221</v>
      </c>
      <c r="E55" s="41" t="s">
        <v>222</v>
      </c>
      <c r="F55" s="68">
        <v>1134400000734</v>
      </c>
      <c r="G55" s="41">
        <v>440116000</v>
      </c>
      <c r="H55" s="41" t="s">
        <v>223</v>
      </c>
      <c r="I55" s="41" t="s">
        <v>178</v>
      </c>
      <c r="J55" s="32" t="s">
        <v>224</v>
      </c>
      <c r="K55" s="41" t="s">
        <v>220</v>
      </c>
      <c r="L55" s="81"/>
    </row>
    <row r="56" spans="1:12" ht="191.25" x14ac:dyDescent="0.25">
      <c r="A56" s="82">
        <f t="shared" si="0"/>
        <v>52</v>
      </c>
      <c r="B56" s="58">
        <v>44581</v>
      </c>
      <c r="C56" s="58">
        <v>44581</v>
      </c>
      <c r="D56" s="12" t="s">
        <v>225</v>
      </c>
      <c r="E56" s="12" t="s">
        <v>226</v>
      </c>
      <c r="F56" s="76">
        <v>1024400008401</v>
      </c>
      <c r="G56" s="74">
        <v>4443028027</v>
      </c>
      <c r="H56" s="41" t="s">
        <v>189</v>
      </c>
      <c r="I56" s="12" t="s">
        <v>21</v>
      </c>
      <c r="J56" s="12" t="s">
        <v>227</v>
      </c>
      <c r="K56" s="12" t="s">
        <v>228</v>
      </c>
      <c r="L56" s="80"/>
    </row>
    <row r="57" spans="1:12" ht="102" x14ac:dyDescent="0.25">
      <c r="A57" s="82">
        <f t="shared" ref="A57:A58" si="1">A56+1</f>
        <v>53</v>
      </c>
      <c r="B57" s="58">
        <v>44601</v>
      </c>
      <c r="C57" s="58">
        <v>44601</v>
      </c>
      <c r="D57" s="12" t="s">
        <v>192</v>
      </c>
      <c r="E57" s="70" t="s">
        <v>74</v>
      </c>
      <c r="F57" s="76">
        <v>1024400005827</v>
      </c>
      <c r="G57" s="74">
        <v>4442016043</v>
      </c>
      <c r="H57" s="70" t="s">
        <v>193</v>
      </c>
      <c r="I57" s="12" t="s">
        <v>21</v>
      </c>
      <c r="J57" s="12" t="s">
        <v>229</v>
      </c>
      <c r="K57" s="12" t="s">
        <v>230</v>
      </c>
      <c r="L57" s="80"/>
    </row>
    <row r="58" spans="1:12" ht="140.25" x14ac:dyDescent="0.25">
      <c r="A58" s="82">
        <f t="shared" si="1"/>
        <v>54</v>
      </c>
      <c r="B58" s="58">
        <v>44602</v>
      </c>
      <c r="C58" s="56">
        <v>44602</v>
      </c>
      <c r="D58" s="41" t="s">
        <v>231</v>
      </c>
      <c r="E58" s="12" t="s">
        <v>17</v>
      </c>
      <c r="F58" s="71">
        <v>1114400000615</v>
      </c>
      <c r="G58" s="70">
        <v>4401114926</v>
      </c>
      <c r="H58" s="12" t="s">
        <v>20</v>
      </c>
      <c r="I58" s="41" t="s">
        <v>21</v>
      </c>
      <c r="J58" s="12" t="s">
        <v>36</v>
      </c>
      <c r="K58" s="41" t="s">
        <v>232</v>
      </c>
      <c r="L58" s="80"/>
    </row>
    <row r="59" spans="1:12" ht="127.5" x14ac:dyDescent="0.25">
      <c r="A59" s="82"/>
      <c r="B59" s="58">
        <v>44650</v>
      </c>
      <c r="C59" s="58">
        <v>44651</v>
      </c>
      <c r="D59" s="12" t="s">
        <v>97</v>
      </c>
      <c r="E59" s="12" t="s">
        <v>142</v>
      </c>
      <c r="F59" s="12" t="s">
        <v>99</v>
      </c>
      <c r="G59" s="12" t="s">
        <v>100</v>
      </c>
      <c r="H59" s="74" t="s">
        <v>101</v>
      </c>
      <c r="I59" s="12" t="s">
        <v>178</v>
      </c>
      <c r="J59" s="12" t="s">
        <v>233</v>
      </c>
      <c r="K59" s="12" t="s">
        <v>234</v>
      </c>
      <c r="L59" s="80"/>
    </row>
    <row r="60" spans="1:12" ht="114.75" x14ac:dyDescent="0.25">
      <c r="A60" s="82">
        <f>A58+1</f>
        <v>55</v>
      </c>
      <c r="B60" s="58">
        <v>44687</v>
      </c>
      <c r="C60" s="58">
        <v>44687</v>
      </c>
      <c r="D60" s="12" t="s">
        <v>235</v>
      </c>
      <c r="E60" s="12" t="s">
        <v>236</v>
      </c>
      <c r="F60" s="83">
        <v>1114400000307</v>
      </c>
      <c r="G60" s="84">
        <v>4401114669</v>
      </c>
      <c r="H60" s="12" t="s">
        <v>111</v>
      </c>
      <c r="I60" s="12" t="s">
        <v>21</v>
      </c>
      <c r="J60" s="85" t="s">
        <v>237</v>
      </c>
      <c r="K60" s="12" t="s">
        <v>238</v>
      </c>
      <c r="L60" s="80"/>
    </row>
    <row r="61" spans="1:12" ht="102" x14ac:dyDescent="0.25">
      <c r="A61" s="82">
        <f t="shared" ref="A61:A69" si="2">A60+1</f>
        <v>56</v>
      </c>
      <c r="B61" s="58">
        <v>44687</v>
      </c>
      <c r="C61" s="58">
        <v>44687</v>
      </c>
      <c r="D61" s="12" t="s">
        <v>239</v>
      </c>
      <c r="E61" s="12" t="s">
        <v>240</v>
      </c>
      <c r="F61" s="64">
        <v>1174400000389</v>
      </c>
      <c r="G61" s="12">
        <v>4401183373</v>
      </c>
      <c r="H61" s="12" t="s">
        <v>111</v>
      </c>
      <c r="I61" s="12" t="s">
        <v>21</v>
      </c>
      <c r="J61" s="85" t="s">
        <v>241</v>
      </c>
      <c r="K61" s="12" t="s">
        <v>238</v>
      </c>
      <c r="L61" s="80"/>
    </row>
    <row r="62" spans="1:12" ht="140.25" x14ac:dyDescent="0.25">
      <c r="A62" s="82">
        <f t="shared" si="2"/>
        <v>57</v>
      </c>
      <c r="B62" s="58">
        <v>44743</v>
      </c>
      <c r="C62" s="58">
        <v>44743</v>
      </c>
      <c r="D62" s="12" t="s">
        <v>231</v>
      </c>
      <c r="E62" s="12" t="s">
        <v>17</v>
      </c>
      <c r="F62" s="76">
        <v>1114400000615</v>
      </c>
      <c r="G62" s="74">
        <v>4401114926</v>
      </c>
      <c r="H62" s="12" t="s">
        <v>20</v>
      </c>
      <c r="I62" s="12" t="s">
        <v>21</v>
      </c>
      <c r="J62" s="12" t="s">
        <v>46</v>
      </c>
      <c r="K62" s="12" t="s">
        <v>242</v>
      </c>
      <c r="L62" s="80"/>
    </row>
    <row r="63" spans="1:12" ht="89.25" x14ac:dyDescent="0.25">
      <c r="A63" s="82">
        <f t="shared" si="2"/>
        <v>58</v>
      </c>
      <c r="B63" s="58">
        <v>44742</v>
      </c>
      <c r="C63" s="58">
        <v>44742</v>
      </c>
      <c r="D63" s="12" t="s">
        <v>243</v>
      </c>
      <c r="E63" s="12" t="s">
        <v>244</v>
      </c>
      <c r="F63" s="59" t="s">
        <v>70</v>
      </c>
      <c r="G63" s="59">
        <v>440112685567</v>
      </c>
      <c r="H63" s="21" t="s">
        <v>71</v>
      </c>
      <c r="I63" s="86" t="s">
        <v>21</v>
      </c>
      <c r="J63" s="12" t="s">
        <v>245</v>
      </c>
      <c r="K63" s="86" t="s">
        <v>246</v>
      </c>
      <c r="L63" s="80"/>
    </row>
    <row r="64" spans="1:12" ht="127.5" x14ac:dyDescent="0.25">
      <c r="A64" s="82">
        <f t="shared" si="2"/>
        <v>59</v>
      </c>
      <c r="B64" s="58">
        <v>44742</v>
      </c>
      <c r="C64" s="58">
        <v>44742</v>
      </c>
      <c r="D64" s="12" t="s">
        <v>247</v>
      </c>
      <c r="E64" s="12" t="s">
        <v>248</v>
      </c>
      <c r="F64" s="59">
        <v>1024400002000</v>
      </c>
      <c r="G64" s="59">
        <v>4443023043</v>
      </c>
      <c r="H64" s="12" t="s">
        <v>177</v>
      </c>
      <c r="I64" s="86" t="s">
        <v>21</v>
      </c>
      <c r="J64" s="12" t="s">
        <v>249</v>
      </c>
      <c r="K64" s="86" t="s">
        <v>250</v>
      </c>
      <c r="L64" s="80"/>
    </row>
    <row r="65" spans="1:12" ht="89.25" x14ac:dyDescent="0.25">
      <c r="A65" s="82">
        <f t="shared" si="2"/>
        <v>60</v>
      </c>
      <c r="B65" s="58">
        <v>44839</v>
      </c>
      <c r="C65" s="58">
        <v>44839</v>
      </c>
      <c r="D65" s="12" t="s">
        <v>251</v>
      </c>
      <c r="E65" s="12" t="s">
        <v>252</v>
      </c>
      <c r="F65" s="59">
        <v>1134400000569</v>
      </c>
      <c r="G65" s="59">
        <v>4401115895</v>
      </c>
      <c r="H65" s="21" t="s">
        <v>253</v>
      </c>
      <c r="I65" s="86" t="s">
        <v>21</v>
      </c>
      <c r="J65" s="12" t="s">
        <v>254</v>
      </c>
      <c r="K65" s="86" t="s">
        <v>255</v>
      </c>
      <c r="L65" s="87"/>
    </row>
    <row r="66" spans="1:12" ht="76.5" x14ac:dyDescent="0.25">
      <c r="A66" s="82">
        <f t="shared" si="2"/>
        <v>61</v>
      </c>
      <c r="B66" s="58">
        <v>44845</v>
      </c>
      <c r="C66" s="58">
        <v>44845</v>
      </c>
      <c r="D66" s="12" t="s">
        <v>126</v>
      </c>
      <c r="E66" s="12" t="s">
        <v>25</v>
      </c>
      <c r="F66" s="59" t="s">
        <v>52</v>
      </c>
      <c r="G66" s="59" t="s">
        <v>27</v>
      </c>
      <c r="H66" s="21" t="s">
        <v>53</v>
      </c>
      <c r="I66" s="86" t="s">
        <v>21</v>
      </c>
      <c r="J66" s="12" t="s">
        <v>43</v>
      </c>
      <c r="K66" s="86" t="s">
        <v>256</v>
      </c>
      <c r="L66" s="87"/>
    </row>
    <row r="67" spans="1:12" ht="89.25" x14ac:dyDescent="0.25">
      <c r="A67" s="82">
        <f t="shared" si="2"/>
        <v>62</v>
      </c>
      <c r="B67" s="58">
        <v>44845</v>
      </c>
      <c r="C67" s="58">
        <v>44845</v>
      </c>
      <c r="D67" s="12" t="s">
        <v>38</v>
      </c>
      <c r="E67" s="12" t="s">
        <v>39</v>
      </c>
      <c r="F67" s="59" t="s">
        <v>48</v>
      </c>
      <c r="G67" s="59" t="s">
        <v>49</v>
      </c>
      <c r="H67" s="21" t="s">
        <v>42</v>
      </c>
      <c r="I67" s="86" t="s">
        <v>21</v>
      </c>
      <c r="J67" s="12" t="s">
        <v>29</v>
      </c>
      <c r="K67" s="86" t="s">
        <v>256</v>
      </c>
      <c r="L67" s="87"/>
    </row>
    <row r="68" spans="1:12" ht="76.5" x14ac:dyDescent="0.25">
      <c r="A68" s="82">
        <f t="shared" si="2"/>
        <v>63</v>
      </c>
      <c r="B68" s="58">
        <v>44865</v>
      </c>
      <c r="C68" s="58">
        <v>44865</v>
      </c>
      <c r="D68" s="12" t="s">
        <v>257</v>
      </c>
      <c r="E68" s="12" t="s">
        <v>258</v>
      </c>
      <c r="F68" s="59">
        <v>1034400001426</v>
      </c>
      <c r="G68" s="59">
        <v>4401034491</v>
      </c>
      <c r="H68" s="21" t="s">
        <v>259</v>
      </c>
      <c r="I68" s="86" t="s">
        <v>21</v>
      </c>
      <c r="J68" s="12" t="s">
        <v>260</v>
      </c>
      <c r="K68" s="86" t="s">
        <v>261</v>
      </c>
      <c r="L68" s="87"/>
    </row>
    <row r="69" spans="1:12" ht="89.25" x14ac:dyDescent="0.25">
      <c r="A69" s="82">
        <f t="shared" si="2"/>
        <v>64</v>
      </c>
      <c r="B69" s="58">
        <v>44865</v>
      </c>
      <c r="C69" s="58">
        <v>44865</v>
      </c>
      <c r="D69" s="12" t="s">
        <v>262</v>
      </c>
      <c r="E69" s="12" t="s">
        <v>263</v>
      </c>
      <c r="F69" s="59">
        <v>1104400000077</v>
      </c>
      <c r="G69" s="59">
        <v>4401105488</v>
      </c>
      <c r="H69" s="21" t="s">
        <v>264</v>
      </c>
      <c r="I69" s="86" t="s">
        <v>21</v>
      </c>
      <c r="J69" s="12" t="s">
        <v>260</v>
      </c>
      <c r="K69" s="86" t="s">
        <v>261</v>
      </c>
      <c r="L69" s="87"/>
    </row>
    <row r="70" spans="1:12" ht="89.25" x14ac:dyDescent="0.25">
      <c r="A70" s="82">
        <v>65</v>
      </c>
      <c r="B70" s="58">
        <v>44819</v>
      </c>
      <c r="C70" s="58">
        <v>44819</v>
      </c>
      <c r="D70" s="12" t="s">
        <v>269</v>
      </c>
      <c r="E70" s="12" t="s">
        <v>270</v>
      </c>
      <c r="F70" s="59">
        <v>1084400000233</v>
      </c>
      <c r="G70" s="59">
        <v>4401092310</v>
      </c>
      <c r="H70" s="21" t="s">
        <v>271</v>
      </c>
      <c r="I70" s="86" t="s">
        <v>21</v>
      </c>
      <c r="J70" s="12"/>
      <c r="K70" s="86" t="s">
        <v>272</v>
      </c>
      <c r="L70" s="87"/>
    </row>
    <row r="71" spans="1:12" ht="102" x14ac:dyDescent="0.25">
      <c r="A71" s="82">
        <v>66</v>
      </c>
      <c r="B71" s="58">
        <v>44957</v>
      </c>
      <c r="C71" s="58">
        <v>44957</v>
      </c>
      <c r="D71" s="12" t="s">
        <v>265</v>
      </c>
      <c r="E71" s="12" t="s">
        <v>266</v>
      </c>
      <c r="F71" s="59">
        <v>1034400001580</v>
      </c>
      <c r="G71" s="59">
        <v>4401036001</v>
      </c>
      <c r="H71" s="21" t="s">
        <v>267</v>
      </c>
      <c r="I71" s="86" t="s">
        <v>21</v>
      </c>
      <c r="J71" s="12"/>
      <c r="K71" s="86" t="s">
        <v>268</v>
      </c>
      <c r="L71" s="87"/>
    </row>
    <row r="72" spans="1:12" ht="127.5" x14ac:dyDescent="0.25">
      <c r="A72" s="82">
        <v>67</v>
      </c>
      <c r="B72" s="58">
        <v>44957</v>
      </c>
      <c r="C72" s="58">
        <v>44957</v>
      </c>
      <c r="D72" s="12" t="s">
        <v>1859</v>
      </c>
      <c r="E72" s="12" t="s">
        <v>1860</v>
      </c>
      <c r="F72" s="59">
        <v>1174400000081</v>
      </c>
      <c r="G72" s="59">
        <v>4401179320</v>
      </c>
      <c r="H72" s="21" t="s">
        <v>267</v>
      </c>
      <c r="I72" s="86" t="s">
        <v>21</v>
      </c>
      <c r="J72" s="12" t="s">
        <v>1861</v>
      </c>
      <c r="K72" s="86" t="s">
        <v>1862</v>
      </c>
      <c r="L72" s="87"/>
    </row>
    <row r="73" spans="1:12" ht="102" x14ac:dyDescent="0.25">
      <c r="A73" s="82">
        <v>68</v>
      </c>
      <c r="B73" s="58">
        <v>44957</v>
      </c>
      <c r="C73" s="58">
        <v>44957</v>
      </c>
      <c r="D73" s="12" t="s">
        <v>265</v>
      </c>
      <c r="E73" s="12" t="s">
        <v>266</v>
      </c>
      <c r="F73" s="59">
        <v>1034400001580</v>
      </c>
      <c r="G73" s="59">
        <v>4401036001</v>
      </c>
      <c r="H73" s="21" t="s">
        <v>267</v>
      </c>
      <c r="I73" s="86" t="s">
        <v>21</v>
      </c>
      <c r="J73" s="12" t="s">
        <v>1863</v>
      </c>
      <c r="K73" s="86" t="s">
        <v>1862</v>
      </c>
      <c r="L73" s="87"/>
    </row>
    <row r="74" spans="1:12" ht="114.75" x14ac:dyDescent="0.25">
      <c r="A74" s="82">
        <v>69</v>
      </c>
      <c r="B74" s="58">
        <v>45017</v>
      </c>
      <c r="C74" s="58">
        <v>45017</v>
      </c>
      <c r="D74" s="12" t="s">
        <v>1864</v>
      </c>
      <c r="E74" s="12" t="s">
        <v>1865</v>
      </c>
      <c r="F74" s="59" t="s">
        <v>610</v>
      </c>
      <c r="G74" s="59">
        <v>4401114669</v>
      </c>
      <c r="H74" s="21" t="s">
        <v>1866</v>
      </c>
      <c r="I74" s="86" t="s">
        <v>21</v>
      </c>
      <c r="J74" s="12" t="s">
        <v>1867</v>
      </c>
      <c r="K74" s="86" t="s">
        <v>1868</v>
      </c>
      <c r="L74" s="87"/>
    </row>
    <row r="75" spans="1:12" ht="89.25" x14ac:dyDescent="0.25">
      <c r="A75" s="82">
        <v>70</v>
      </c>
      <c r="B75" s="58">
        <v>45017</v>
      </c>
      <c r="C75" s="58">
        <v>45017</v>
      </c>
      <c r="D75" s="12" t="s">
        <v>1869</v>
      </c>
      <c r="E75" s="12" t="s">
        <v>1870</v>
      </c>
      <c r="F75" s="59" t="s">
        <v>697</v>
      </c>
      <c r="G75" s="59">
        <v>4401183373</v>
      </c>
      <c r="H75" s="21" t="s">
        <v>1871</v>
      </c>
      <c r="I75" s="86" t="s">
        <v>21</v>
      </c>
      <c r="J75" s="12" t="s">
        <v>241</v>
      </c>
      <c r="K75" s="86" t="s">
        <v>1868</v>
      </c>
      <c r="L75" s="87"/>
    </row>
    <row r="76" spans="1:12" ht="102" x14ac:dyDescent="0.25">
      <c r="A76" s="82">
        <v>71</v>
      </c>
      <c r="B76" s="58">
        <v>45021</v>
      </c>
      <c r="C76" s="58">
        <v>45021</v>
      </c>
      <c r="D76" s="12" t="s">
        <v>1872</v>
      </c>
      <c r="E76" s="12" t="s">
        <v>1873</v>
      </c>
      <c r="F76" s="59" t="s">
        <v>1874</v>
      </c>
      <c r="G76" s="59">
        <v>4401183380</v>
      </c>
      <c r="H76" s="21" t="s">
        <v>1875</v>
      </c>
      <c r="I76" s="86" t="s">
        <v>21</v>
      </c>
      <c r="J76" s="12" t="s">
        <v>1876</v>
      </c>
      <c r="K76" s="86" t="s">
        <v>1877</v>
      </c>
      <c r="L76" s="87"/>
    </row>
    <row r="77" spans="1:12" ht="153" x14ac:dyDescent="0.25">
      <c r="A77" s="82">
        <v>72</v>
      </c>
      <c r="B77" s="58">
        <v>45022</v>
      </c>
      <c r="C77" s="58">
        <v>45022</v>
      </c>
      <c r="D77" s="12" t="s">
        <v>1878</v>
      </c>
      <c r="E77" s="12" t="s">
        <v>1879</v>
      </c>
      <c r="F77" s="59" t="s">
        <v>1880</v>
      </c>
      <c r="G77" s="59">
        <v>4400013530</v>
      </c>
      <c r="H77" s="21" t="s">
        <v>1866</v>
      </c>
      <c r="I77" s="86" t="s">
        <v>21</v>
      </c>
      <c r="J77" s="12" t="s">
        <v>1881</v>
      </c>
      <c r="K77" s="86" t="s">
        <v>1882</v>
      </c>
      <c r="L77" s="87"/>
    </row>
    <row r="78" spans="1:12" ht="102" x14ac:dyDescent="0.25">
      <c r="A78" s="82">
        <v>73</v>
      </c>
      <c r="B78" s="58">
        <v>45050</v>
      </c>
      <c r="C78" s="58">
        <v>45050</v>
      </c>
      <c r="D78" s="12" t="s">
        <v>1883</v>
      </c>
      <c r="E78" s="12" t="s">
        <v>1884</v>
      </c>
      <c r="F78" s="59" t="s">
        <v>1885</v>
      </c>
      <c r="G78" s="59">
        <v>4407013850</v>
      </c>
      <c r="H78" s="21" t="s">
        <v>1866</v>
      </c>
      <c r="I78" s="86" t="s">
        <v>21</v>
      </c>
      <c r="J78" s="12">
        <v>166.6</v>
      </c>
      <c r="K78" s="86" t="s">
        <v>1886</v>
      </c>
      <c r="L78" s="87"/>
    </row>
    <row r="79" spans="1:12" ht="89.25" x14ac:dyDescent="0.25">
      <c r="A79" s="82">
        <v>74</v>
      </c>
      <c r="B79" s="58">
        <v>45104</v>
      </c>
      <c r="C79" s="58">
        <v>45104</v>
      </c>
      <c r="D79" s="12" t="s">
        <v>1887</v>
      </c>
      <c r="E79" s="12" t="s">
        <v>1888</v>
      </c>
      <c r="F79" s="59" t="s">
        <v>1889</v>
      </c>
      <c r="G79" s="59">
        <v>4401116000</v>
      </c>
      <c r="H79" s="21" t="s">
        <v>1866</v>
      </c>
      <c r="I79" s="86" t="s">
        <v>21</v>
      </c>
      <c r="J79" s="12" t="s">
        <v>1890</v>
      </c>
      <c r="K79" s="86" t="s">
        <v>1891</v>
      </c>
      <c r="L79" s="87"/>
    </row>
    <row r="80" spans="1:12" ht="140.25" x14ac:dyDescent="0.25">
      <c r="A80" s="82">
        <v>75</v>
      </c>
      <c r="B80" s="58">
        <v>45125</v>
      </c>
      <c r="C80" s="58">
        <v>45125</v>
      </c>
      <c r="D80" s="12" t="s">
        <v>1892</v>
      </c>
      <c r="E80" s="12" t="s">
        <v>1893</v>
      </c>
      <c r="F80" s="59" t="s">
        <v>1894</v>
      </c>
      <c r="G80" s="59">
        <v>4443023043</v>
      </c>
      <c r="H80" s="21" t="s">
        <v>1866</v>
      </c>
      <c r="I80" s="86" t="s">
        <v>21</v>
      </c>
      <c r="J80" s="12" t="s">
        <v>249</v>
      </c>
      <c r="K80" s="86" t="s">
        <v>1895</v>
      </c>
      <c r="L80" s="87"/>
    </row>
    <row r="81" spans="1:12" ht="89.25" x14ac:dyDescent="0.25">
      <c r="A81" s="82">
        <v>76</v>
      </c>
      <c r="B81" s="58">
        <v>45170</v>
      </c>
      <c r="C81" s="58">
        <v>45170</v>
      </c>
      <c r="D81" s="12" t="s">
        <v>1898</v>
      </c>
      <c r="E81" s="12" t="s">
        <v>1899</v>
      </c>
      <c r="F81" s="59">
        <v>1084400000233</v>
      </c>
      <c r="G81" s="59">
        <v>4401092310</v>
      </c>
      <c r="H81" s="21" t="s">
        <v>1900</v>
      </c>
      <c r="I81" s="86" t="s">
        <v>21</v>
      </c>
      <c r="J81" s="12" t="s">
        <v>1901</v>
      </c>
      <c r="K81" s="86" t="s">
        <v>1902</v>
      </c>
      <c r="L81" s="87"/>
    </row>
    <row r="82" spans="1:12" ht="89.25" x14ac:dyDescent="0.25">
      <c r="A82" s="82">
        <v>77</v>
      </c>
      <c r="B82" s="58">
        <v>45183</v>
      </c>
      <c r="C82" s="58">
        <v>45183</v>
      </c>
      <c r="D82" s="12" t="s">
        <v>68</v>
      </c>
      <c r="E82" s="12" t="s">
        <v>1903</v>
      </c>
      <c r="F82" s="59">
        <v>1164400050121</v>
      </c>
      <c r="G82" s="59">
        <v>4401169890</v>
      </c>
      <c r="H82" s="21" t="s">
        <v>1904</v>
      </c>
      <c r="I82" s="86" t="s">
        <v>21</v>
      </c>
      <c r="J82" s="12" t="s">
        <v>1905</v>
      </c>
      <c r="K82" s="86" t="s">
        <v>1906</v>
      </c>
      <c r="L82" s="87"/>
    </row>
    <row r="83" spans="1:12" ht="229.5" x14ac:dyDescent="0.25">
      <c r="A83" s="82">
        <v>78</v>
      </c>
      <c r="B83" s="58">
        <v>45200</v>
      </c>
      <c r="C83" s="58">
        <v>45200</v>
      </c>
      <c r="D83" s="12" t="s">
        <v>1907</v>
      </c>
      <c r="E83" s="12" t="s">
        <v>1908</v>
      </c>
      <c r="F83" s="59">
        <v>1174400000543</v>
      </c>
      <c r="G83" s="59">
        <v>4401184754</v>
      </c>
      <c r="H83" s="21" t="s">
        <v>189</v>
      </c>
      <c r="I83" s="86" t="s">
        <v>21</v>
      </c>
      <c r="J83" s="12" t="s">
        <v>1909</v>
      </c>
      <c r="K83" s="86" t="s">
        <v>1910</v>
      </c>
      <c r="L83" s="87"/>
    </row>
    <row r="84" spans="1:12" ht="191.25" x14ac:dyDescent="0.25">
      <c r="A84" s="82">
        <v>79</v>
      </c>
      <c r="B84" s="58">
        <v>45182</v>
      </c>
      <c r="C84" s="58">
        <v>45182</v>
      </c>
      <c r="D84" s="12" t="s">
        <v>1911</v>
      </c>
      <c r="E84" s="12" t="s">
        <v>1912</v>
      </c>
      <c r="F84" s="59">
        <v>1024400008291</v>
      </c>
      <c r="G84" s="59">
        <v>4442015427</v>
      </c>
      <c r="H84" s="21" t="s">
        <v>1913</v>
      </c>
      <c r="I84" s="86" t="s">
        <v>21</v>
      </c>
      <c r="J84" s="12" t="s">
        <v>1914</v>
      </c>
      <c r="K84" s="86" t="s">
        <v>1915</v>
      </c>
      <c r="L84" s="87"/>
    </row>
    <row r="85" spans="1:12" ht="102" x14ac:dyDescent="0.25">
      <c r="A85" s="82">
        <v>80</v>
      </c>
      <c r="B85" s="58">
        <v>45182</v>
      </c>
      <c r="C85" s="58">
        <v>45182</v>
      </c>
      <c r="D85" s="12" t="s">
        <v>1916</v>
      </c>
      <c r="E85" s="12" t="s">
        <v>1917</v>
      </c>
      <c r="F85" s="59">
        <v>1224400001385</v>
      </c>
      <c r="G85" s="59">
        <v>4400007745</v>
      </c>
      <c r="H85" s="21" t="s">
        <v>1918</v>
      </c>
      <c r="I85" s="86" t="s">
        <v>21</v>
      </c>
      <c r="J85" s="12" t="s">
        <v>1919</v>
      </c>
      <c r="K85" s="86" t="s">
        <v>1920</v>
      </c>
      <c r="L85" s="87"/>
    </row>
    <row r="86" spans="1:12" ht="114.75" x14ac:dyDescent="0.25">
      <c r="A86" s="82">
        <v>81</v>
      </c>
      <c r="B86" s="58">
        <v>45201</v>
      </c>
      <c r="C86" s="58">
        <v>45201</v>
      </c>
      <c r="D86" s="12" t="s">
        <v>1921</v>
      </c>
      <c r="E86" s="12" t="s">
        <v>1922</v>
      </c>
      <c r="F86" s="59">
        <v>1234400003738</v>
      </c>
      <c r="G86" s="59">
        <v>4400015545</v>
      </c>
      <c r="H86" s="21" t="s">
        <v>1866</v>
      </c>
      <c r="I86" s="86" t="s">
        <v>21</v>
      </c>
      <c r="J86" s="12" t="s">
        <v>1923</v>
      </c>
      <c r="K86" s="86" t="s">
        <v>1924</v>
      </c>
      <c r="L86" s="87"/>
    </row>
    <row r="87" spans="1:12" ht="140.25" x14ac:dyDescent="0.25">
      <c r="A87" s="82">
        <v>82</v>
      </c>
      <c r="B87" s="58">
        <v>45218</v>
      </c>
      <c r="C87" s="58">
        <v>45218</v>
      </c>
      <c r="D87" s="12" t="s">
        <v>257</v>
      </c>
      <c r="E87" s="12" t="s">
        <v>1947</v>
      </c>
      <c r="F87" s="59">
        <v>1034400001426</v>
      </c>
      <c r="G87" s="59">
        <v>4401034491</v>
      </c>
      <c r="H87" s="21" t="s">
        <v>1948</v>
      </c>
      <c r="I87" s="86" t="s">
        <v>21</v>
      </c>
      <c r="J87" s="12">
        <v>9.3000000000000007</v>
      </c>
      <c r="K87" s="86" t="s">
        <v>1949</v>
      </c>
      <c r="L87" s="87"/>
    </row>
    <row r="88" spans="1:12" ht="89.25" x14ac:dyDescent="0.25">
      <c r="A88" s="82">
        <v>83</v>
      </c>
      <c r="B88" s="58">
        <v>45233</v>
      </c>
      <c r="C88" s="58">
        <v>45233</v>
      </c>
      <c r="D88" s="12" t="s">
        <v>1950</v>
      </c>
      <c r="E88" s="12" t="s">
        <v>1951</v>
      </c>
      <c r="F88" s="59">
        <v>1147799001052</v>
      </c>
      <c r="G88" s="59">
        <v>7708241535</v>
      </c>
      <c r="H88" s="21" t="s">
        <v>1948</v>
      </c>
      <c r="I88" s="86" t="s">
        <v>21</v>
      </c>
      <c r="J88" s="12">
        <v>183.8</v>
      </c>
      <c r="K88" s="86" t="s">
        <v>1952</v>
      </c>
      <c r="L88" s="87"/>
    </row>
    <row r="89" spans="1:12" ht="229.5" x14ac:dyDescent="0.25">
      <c r="A89" s="82">
        <v>84</v>
      </c>
      <c r="B89" s="58">
        <v>45275</v>
      </c>
      <c r="C89" s="58">
        <v>45275</v>
      </c>
      <c r="D89" s="12" t="s">
        <v>265</v>
      </c>
      <c r="E89" s="12" t="s">
        <v>1953</v>
      </c>
      <c r="F89" s="59">
        <v>1034400001580</v>
      </c>
      <c r="G89" s="59">
        <v>4401036001</v>
      </c>
      <c r="H89" s="21" t="s">
        <v>1954</v>
      </c>
      <c r="I89" s="86" t="s">
        <v>21</v>
      </c>
      <c r="J89" s="12" t="s">
        <v>1955</v>
      </c>
      <c r="K89" s="86" t="s">
        <v>1956</v>
      </c>
      <c r="L89" s="87"/>
    </row>
    <row r="90" spans="1:12" ht="153" x14ac:dyDescent="0.25">
      <c r="A90" s="82">
        <v>85</v>
      </c>
      <c r="B90" s="58">
        <v>45275</v>
      </c>
      <c r="C90" s="58">
        <v>45275</v>
      </c>
      <c r="D90" s="12" t="s">
        <v>97</v>
      </c>
      <c r="E90" s="12" t="s">
        <v>1957</v>
      </c>
      <c r="F90" s="59">
        <v>1174400000081</v>
      </c>
      <c r="G90" s="59">
        <v>4401179320</v>
      </c>
      <c r="H90" s="21" t="s">
        <v>1958</v>
      </c>
      <c r="I90" s="86" t="s">
        <v>21</v>
      </c>
      <c r="J90" s="12" t="s">
        <v>1959</v>
      </c>
      <c r="K90" s="86" t="s">
        <v>1956</v>
      </c>
      <c r="L90" s="87"/>
    </row>
    <row r="91" spans="1:12" ht="89.25" x14ac:dyDescent="0.25">
      <c r="A91" s="82">
        <v>86</v>
      </c>
      <c r="B91" s="58">
        <v>45231</v>
      </c>
      <c r="C91" s="58">
        <v>45231</v>
      </c>
      <c r="D91" s="12" t="s">
        <v>1960</v>
      </c>
      <c r="E91" s="12" t="s">
        <v>1961</v>
      </c>
      <c r="F91" s="59">
        <v>1094400000199</v>
      </c>
      <c r="G91" s="59">
        <v>4401100426</v>
      </c>
      <c r="H91" s="21" t="s">
        <v>1958</v>
      </c>
      <c r="I91" s="86" t="s">
        <v>21</v>
      </c>
      <c r="J91" s="12">
        <v>155.69999999999999</v>
      </c>
      <c r="K91" s="86" t="s">
        <v>1962</v>
      </c>
      <c r="L91" s="87"/>
    </row>
    <row r="92" spans="1:12" ht="127.5" x14ac:dyDescent="0.25">
      <c r="A92" s="82">
        <v>87</v>
      </c>
      <c r="B92" s="58">
        <v>45253</v>
      </c>
      <c r="C92" s="58">
        <v>45253</v>
      </c>
      <c r="D92" s="12" t="s">
        <v>1963</v>
      </c>
      <c r="E92" s="12" t="s">
        <v>1964</v>
      </c>
      <c r="F92" s="59">
        <v>1194400000266</v>
      </c>
      <c r="G92" s="59">
        <v>4401192917</v>
      </c>
      <c r="H92" s="21" t="s">
        <v>1948</v>
      </c>
      <c r="I92" s="86" t="s">
        <v>21</v>
      </c>
      <c r="J92" s="12">
        <v>35.299999999999997</v>
      </c>
      <c r="K92" s="86" t="s">
        <v>1965</v>
      </c>
      <c r="L92" s="87"/>
    </row>
    <row r="93" spans="1:12" ht="76.5" x14ac:dyDescent="0.25">
      <c r="A93" s="82">
        <v>88</v>
      </c>
      <c r="B93" s="58">
        <v>45275</v>
      </c>
      <c r="C93" s="58">
        <v>45275</v>
      </c>
      <c r="D93" s="12" t="s">
        <v>1966</v>
      </c>
      <c r="E93" s="12" t="s">
        <v>1967</v>
      </c>
      <c r="F93" s="59">
        <v>1044400001502</v>
      </c>
      <c r="G93" s="59">
        <v>4401045990</v>
      </c>
      <c r="H93" s="21" t="s">
        <v>1968</v>
      </c>
      <c r="I93" s="86" t="s">
        <v>21</v>
      </c>
      <c r="J93" s="12">
        <v>206.1</v>
      </c>
      <c r="K93" s="86" t="s">
        <v>1969</v>
      </c>
      <c r="L93" s="87"/>
    </row>
    <row r="94" spans="1:12" ht="114.75" x14ac:dyDescent="0.25">
      <c r="A94" s="82">
        <v>89</v>
      </c>
      <c r="B94" s="58">
        <v>45944</v>
      </c>
      <c r="C94" s="58">
        <v>45944</v>
      </c>
      <c r="D94" s="12" t="s">
        <v>1864</v>
      </c>
      <c r="E94" s="12" t="s">
        <v>1865</v>
      </c>
      <c r="F94" s="59" t="s">
        <v>610</v>
      </c>
      <c r="G94" s="59">
        <v>4401114669</v>
      </c>
      <c r="H94" s="21" t="s">
        <v>1866</v>
      </c>
      <c r="I94" s="86" t="s">
        <v>21</v>
      </c>
      <c r="J94" s="12" t="s">
        <v>237</v>
      </c>
      <c r="K94" s="86" t="s">
        <v>2317</v>
      </c>
      <c r="L94" s="87"/>
    </row>
    <row r="95" spans="1:12" ht="89.25" x14ac:dyDescent="0.25">
      <c r="A95" s="82">
        <v>90</v>
      </c>
      <c r="B95" s="58">
        <v>45944</v>
      </c>
      <c r="C95" s="58">
        <v>45944</v>
      </c>
      <c r="D95" s="12" t="s">
        <v>1869</v>
      </c>
      <c r="E95" s="12" t="s">
        <v>1870</v>
      </c>
      <c r="F95" s="59" t="s">
        <v>697</v>
      </c>
      <c r="G95" s="59">
        <v>4401183373</v>
      </c>
      <c r="H95" s="21" t="s">
        <v>1871</v>
      </c>
      <c r="I95" s="86" t="s">
        <v>21</v>
      </c>
      <c r="J95" s="12" t="s">
        <v>241</v>
      </c>
      <c r="K95" s="86" t="s">
        <v>2317</v>
      </c>
      <c r="L95" s="87"/>
    </row>
    <row r="96" spans="1:12" ht="191.25" x14ac:dyDescent="0.25">
      <c r="A96" s="82">
        <v>91</v>
      </c>
      <c r="B96" s="58">
        <v>45944</v>
      </c>
      <c r="C96" s="58">
        <v>45944</v>
      </c>
      <c r="D96" s="12" t="s">
        <v>1911</v>
      </c>
      <c r="E96" s="12" t="s">
        <v>2318</v>
      </c>
      <c r="F96" s="59">
        <v>1024400008291</v>
      </c>
      <c r="G96" s="59">
        <v>4442015427</v>
      </c>
      <c r="H96" s="21" t="s">
        <v>1913</v>
      </c>
      <c r="I96" s="86" t="s">
        <v>21</v>
      </c>
      <c r="J96" s="12" t="s">
        <v>2319</v>
      </c>
      <c r="K96" s="86" t="s">
        <v>2320</v>
      </c>
      <c r="L96" s="87"/>
    </row>
    <row r="97" spans="1:12" ht="89.25" x14ac:dyDescent="0.25">
      <c r="A97" s="82">
        <v>92</v>
      </c>
      <c r="B97" s="58">
        <v>45944</v>
      </c>
      <c r="C97" s="58">
        <v>45944</v>
      </c>
      <c r="D97" s="12" t="s">
        <v>1950</v>
      </c>
      <c r="E97" s="12" t="s">
        <v>2318</v>
      </c>
      <c r="F97" s="59">
        <v>1147799001052</v>
      </c>
      <c r="G97" s="59">
        <v>7708241535</v>
      </c>
      <c r="H97" s="21" t="s">
        <v>2321</v>
      </c>
      <c r="I97" s="86" t="s">
        <v>21</v>
      </c>
      <c r="J97" s="12">
        <v>183.8</v>
      </c>
      <c r="K97" s="86" t="s">
        <v>2322</v>
      </c>
      <c r="L97" s="87"/>
    </row>
    <row r="98" spans="1:12" ht="76.5" x14ac:dyDescent="0.25">
      <c r="A98" s="82">
        <v>93</v>
      </c>
      <c r="B98" s="58">
        <v>45944</v>
      </c>
      <c r="C98" s="58">
        <v>45944</v>
      </c>
      <c r="D98" s="12" t="s">
        <v>2323</v>
      </c>
      <c r="E98" s="12" t="s">
        <v>2318</v>
      </c>
      <c r="F98" s="59">
        <v>1084400000233</v>
      </c>
      <c r="G98" s="59">
        <v>4401092310</v>
      </c>
      <c r="H98" s="21" t="s">
        <v>1871</v>
      </c>
      <c r="I98" s="86" t="s">
        <v>21</v>
      </c>
      <c r="J98" s="12">
        <v>278.89999999999998</v>
      </c>
      <c r="K98" s="86" t="s">
        <v>2324</v>
      </c>
      <c r="L98" s="87"/>
    </row>
    <row r="99" spans="1:12" ht="89.25" x14ac:dyDescent="0.25">
      <c r="A99" s="82">
        <v>94</v>
      </c>
      <c r="B99" s="58">
        <v>45944</v>
      </c>
      <c r="C99" s="58">
        <v>45944</v>
      </c>
      <c r="D99" s="12" t="s">
        <v>1960</v>
      </c>
      <c r="E99" s="12" t="s">
        <v>1961</v>
      </c>
      <c r="F99" s="59">
        <v>1094400000199</v>
      </c>
      <c r="G99" s="59">
        <v>4401100426</v>
      </c>
      <c r="H99" s="21" t="s">
        <v>1958</v>
      </c>
      <c r="I99" s="86" t="s">
        <v>21</v>
      </c>
      <c r="J99" s="12">
        <v>155.69999999999999</v>
      </c>
      <c r="K99" s="86" t="s">
        <v>2325</v>
      </c>
      <c r="L99" s="87"/>
    </row>
    <row r="100" spans="1:12" ht="89.25" x14ac:dyDescent="0.25">
      <c r="A100" s="82">
        <v>95</v>
      </c>
      <c r="B100" s="58">
        <v>45944</v>
      </c>
      <c r="C100" s="58">
        <v>45944</v>
      </c>
      <c r="D100" s="12" t="s">
        <v>243</v>
      </c>
      <c r="E100" s="12" t="s">
        <v>2326</v>
      </c>
      <c r="F100" s="59">
        <v>1164400050121</v>
      </c>
      <c r="G100" s="59">
        <v>4401169890</v>
      </c>
      <c r="H100" s="21" t="s">
        <v>1871</v>
      </c>
      <c r="I100" s="86" t="s">
        <v>21</v>
      </c>
      <c r="J100" s="12">
        <v>20</v>
      </c>
      <c r="K100" s="86" t="s">
        <v>2327</v>
      </c>
      <c r="L100" s="87"/>
    </row>
    <row r="101" spans="1:12" ht="101.25" x14ac:dyDescent="0.25">
      <c r="A101" s="82">
        <v>96</v>
      </c>
      <c r="B101" s="58">
        <v>45944</v>
      </c>
      <c r="C101" s="58">
        <v>45944</v>
      </c>
      <c r="D101" s="12" t="s">
        <v>2328</v>
      </c>
      <c r="E101" s="12" t="s">
        <v>2329</v>
      </c>
      <c r="F101" s="59">
        <v>1174400000312</v>
      </c>
      <c r="G101" s="59">
        <v>4401182436</v>
      </c>
      <c r="H101" s="21" t="s">
        <v>1958</v>
      </c>
      <c r="I101" s="86" t="s">
        <v>21</v>
      </c>
      <c r="J101" s="12">
        <v>64.400000000000006</v>
      </c>
      <c r="K101" s="86" t="s">
        <v>2330</v>
      </c>
      <c r="L101" s="87"/>
    </row>
    <row r="102" spans="1:12" ht="140.25" x14ac:dyDescent="0.25">
      <c r="A102" s="82">
        <v>97</v>
      </c>
      <c r="B102" s="58">
        <v>45944</v>
      </c>
      <c r="C102" s="58">
        <v>45944</v>
      </c>
      <c r="D102" s="12" t="s">
        <v>1892</v>
      </c>
      <c r="E102" s="12" t="s">
        <v>1893</v>
      </c>
      <c r="F102" s="59" t="s">
        <v>1894</v>
      </c>
      <c r="G102" s="59">
        <v>4443023043</v>
      </c>
      <c r="H102" s="21" t="s">
        <v>1866</v>
      </c>
      <c r="I102" s="86" t="s">
        <v>21</v>
      </c>
      <c r="J102" s="12" t="s">
        <v>249</v>
      </c>
      <c r="K102" s="86" t="s">
        <v>2331</v>
      </c>
      <c r="L102" s="87"/>
    </row>
    <row r="103" spans="1:12" ht="78.75" x14ac:dyDescent="0.25">
      <c r="A103" s="82">
        <v>98</v>
      </c>
      <c r="B103" s="58">
        <v>45944</v>
      </c>
      <c r="C103" s="58">
        <v>45944</v>
      </c>
      <c r="D103" s="12" t="s">
        <v>2332</v>
      </c>
      <c r="E103" s="12" t="s">
        <v>2333</v>
      </c>
      <c r="F103" s="59">
        <v>1044400001502</v>
      </c>
      <c r="G103" s="59">
        <v>4401045990</v>
      </c>
      <c r="H103" s="21" t="s">
        <v>1958</v>
      </c>
      <c r="I103" s="86" t="s">
        <v>21</v>
      </c>
      <c r="J103" s="12">
        <v>631.5</v>
      </c>
      <c r="K103" s="86" t="s">
        <v>2334</v>
      </c>
      <c r="L103" s="87"/>
    </row>
    <row r="104" spans="1:12" ht="127.5" x14ac:dyDescent="0.25">
      <c r="A104" s="82">
        <v>99</v>
      </c>
      <c r="B104" s="58">
        <v>46094</v>
      </c>
      <c r="C104" s="58">
        <v>46094</v>
      </c>
      <c r="D104" s="12" t="s">
        <v>2335</v>
      </c>
      <c r="E104" s="12" t="s">
        <v>2336</v>
      </c>
      <c r="F104" s="59">
        <v>1194400000266</v>
      </c>
      <c r="G104" s="59">
        <v>4401192917</v>
      </c>
      <c r="H104" s="21" t="s">
        <v>2337</v>
      </c>
      <c r="I104" s="86" t="s">
        <v>21</v>
      </c>
      <c r="J104" s="12" t="s">
        <v>2338</v>
      </c>
      <c r="K104" s="86" t="s">
        <v>2339</v>
      </c>
      <c r="L104" s="87"/>
    </row>
    <row r="105" spans="1:12" ht="153" x14ac:dyDescent="0.25">
      <c r="A105" s="82">
        <v>100</v>
      </c>
      <c r="B105" s="58">
        <v>46094</v>
      </c>
      <c r="C105" s="58">
        <v>46094</v>
      </c>
      <c r="D105" s="12" t="s">
        <v>2340</v>
      </c>
      <c r="E105" s="12" t="s">
        <v>2341</v>
      </c>
      <c r="F105" s="59">
        <v>1254400001855</v>
      </c>
      <c r="G105" s="59">
        <v>4400024532</v>
      </c>
      <c r="H105" s="21" t="s">
        <v>2337</v>
      </c>
      <c r="I105" s="86" t="s">
        <v>21</v>
      </c>
      <c r="J105" s="12" t="s">
        <v>2342</v>
      </c>
      <c r="K105" s="86" t="s">
        <v>2343</v>
      </c>
      <c r="L105" s="87"/>
    </row>
    <row r="106" spans="1:12" ht="89.25" x14ac:dyDescent="0.25">
      <c r="A106" s="82">
        <v>101</v>
      </c>
      <c r="B106" s="58">
        <v>46094</v>
      </c>
      <c r="C106" s="58">
        <v>46094</v>
      </c>
      <c r="D106" s="12" t="s">
        <v>2344</v>
      </c>
      <c r="E106" s="12" t="s">
        <v>2345</v>
      </c>
      <c r="F106" s="59">
        <v>1177700020915</v>
      </c>
      <c r="G106" s="59">
        <v>9715309330</v>
      </c>
      <c r="H106" s="21" t="s">
        <v>2346</v>
      </c>
      <c r="I106" s="86" t="s">
        <v>21</v>
      </c>
      <c r="J106" s="12" t="s">
        <v>2347</v>
      </c>
      <c r="K106" s="86" t="s">
        <v>2348</v>
      </c>
      <c r="L106" s="87"/>
    </row>
    <row r="107" spans="1:12" ht="114.75" x14ac:dyDescent="0.25">
      <c r="A107" s="82">
        <v>102</v>
      </c>
      <c r="B107" s="58">
        <v>46094</v>
      </c>
      <c r="C107" s="58">
        <v>46094</v>
      </c>
      <c r="D107" s="12" t="s">
        <v>1864</v>
      </c>
      <c r="E107" s="12" t="s">
        <v>1865</v>
      </c>
      <c r="F107" s="59" t="s">
        <v>610</v>
      </c>
      <c r="G107" s="59">
        <v>4401114669</v>
      </c>
      <c r="H107" s="21" t="s">
        <v>1866</v>
      </c>
      <c r="I107" s="86" t="s">
        <v>21</v>
      </c>
      <c r="J107" s="12" t="s">
        <v>237</v>
      </c>
      <c r="K107" s="86" t="s">
        <v>2349</v>
      </c>
      <c r="L107" s="87"/>
    </row>
    <row r="108" spans="1:12" ht="89.25" x14ac:dyDescent="0.25">
      <c r="A108" s="82">
        <v>103</v>
      </c>
      <c r="B108" s="58">
        <v>46094</v>
      </c>
      <c r="C108" s="58">
        <v>46094</v>
      </c>
      <c r="D108" s="12" t="s">
        <v>1869</v>
      </c>
      <c r="E108" s="12" t="s">
        <v>1870</v>
      </c>
      <c r="F108" s="59" t="s">
        <v>697</v>
      </c>
      <c r="G108" s="59">
        <v>4401183373</v>
      </c>
      <c r="H108" s="21" t="s">
        <v>1871</v>
      </c>
      <c r="I108" s="86" t="s">
        <v>21</v>
      </c>
      <c r="J108" s="12" t="s">
        <v>241</v>
      </c>
      <c r="K108" s="86" t="s">
        <v>2349</v>
      </c>
      <c r="L108" s="87"/>
    </row>
    <row r="109" spans="1:12" ht="89.25" x14ac:dyDescent="0.25">
      <c r="A109" s="82">
        <v>104</v>
      </c>
      <c r="B109" s="58">
        <v>46094</v>
      </c>
      <c r="C109" s="58">
        <v>46094</v>
      </c>
      <c r="D109" s="12" t="s">
        <v>1960</v>
      </c>
      <c r="E109" s="12" t="s">
        <v>1961</v>
      </c>
      <c r="F109" s="59">
        <v>1094400000199</v>
      </c>
      <c r="G109" s="59">
        <v>4401100426</v>
      </c>
      <c r="H109" s="21" t="s">
        <v>1958</v>
      </c>
      <c r="I109" s="86" t="s">
        <v>21</v>
      </c>
      <c r="J109" s="12" t="s">
        <v>2350</v>
      </c>
      <c r="K109" s="86" t="s">
        <v>2351</v>
      </c>
      <c r="L109" s="87"/>
    </row>
    <row r="110" spans="1:12" ht="89.25" x14ac:dyDescent="0.25">
      <c r="A110" s="82">
        <v>105</v>
      </c>
      <c r="B110" s="58">
        <v>46094</v>
      </c>
      <c r="C110" s="58">
        <v>46094</v>
      </c>
      <c r="D110" s="12" t="s">
        <v>243</v>
      </c>
      <c r="E110" s="12" t="s">
        <v>2326</v>
      </c>
      <c r="F110" s="59">
        <v>1164400050121</v>
      </c>
      <c r="G110" s="59">
        <v>4401169890</v>
      </c>
      <c r="H110" s="21" t="s">
        <v>1871</v>
      </c>
      <c r="I110" s="86" t="s">
        <v>21</v>
      </c>
      <c r="J110" s="12" t="s">
        <v>245</v>
      </c>
      <c r="K110" s="86" t="s">
        <v>2352</v>
      </c>
      <c r="L110" s="87"/>
    </row>
    <row r="111" spans="1:12" ht="229.5" x14ac:dyDescent="0.25">
      <c r="A111" s="82">
        <v>106</v>
      </c>
      <c r="B111" s="58">
        <v>46094</v>
      </c>
      <c r="C111" s="58">
        <v>46094</v>
      </c>
      <c r="D111" s="12" t="s">
        <v>2353</v>
      </c>
      <c r="E111" s="12" t="s">
        <v>1908</v>
      </c>
      <c r="F111" s="59">
        <v>1174400000543</v>
      </c>
      <c r="G111" s="59">
        <v>4401184754</v>
      </c>
      <c r="H111" s="21" t="s">
        <v>189</v>
      </c>
      <c r="I111" s="86" t="s">
        <v>21</v>
      </c>
      <c r="J111" s="12" t="s">
        <v>1909</v>
      </c>
      <c r="K111" s="86" t="s">
        <v>2354</v>
      </c>
      <c r="L111" s="87"/>
    </row>
    <row r="112" spans="1:12" ht="216.75" x14ac:dyDescent="0.25">
      <c r="A112" s="82">
        <v>107</v>
      </c>
      <c r="B112" s="58">
        <v>46094</v>
      </c>
      <c r="C112" s="58">
        <v>46094</v>
      </c>
      <c r="D112" s="12" t="s">
        <v>2355</v>
      </c>
      <c r="E112" s="12" t="s">
        <v>2356</v>
      </c>
      <c r="F112" s="59">
        <v>1054400005065</v>
      </c>
      <c r="G112" s="59">
        <v>4416003344</v>
      </c>
      <c r="H112" s="21" t="s">
        <v>2357</v>
      </c>
      <c r="I112" s="86" t="s">
        <v>21</v>
      </c>
      <c r="J112" s="12" t="s">
        <v>2358</v>
      </c>
      <c r="K112" s="86" t="s">
        <v>2359</v>
      </c>
      <c r="L112" s="87"/>
    </row>
    <row r="113" spans="1:12" ht="102" x14ac:dyDescent="0.25">
      <c r="A113" s="82">
        <v>108</v>
      </c>
      <c r="B113" s="58">
        <v>46094</v>
      </c>
      <c r="C113" s="58">
        <v>46094</v>
      </c>
      <c r="D113" s="12" t="s">
        <v>2360</v>
      </c>
      <c r="E113" s="12" t="s">
        <v>2361</v>
      </c>
      <c r="F113" s="59">
        <v>1214400003113</v>
      </c>
      <c r="G113" s="59">
        <v>4400003518</v>
      </c>
      <c r="H113" s="21" t="s">
        <v>2362</v>
      </c>
      <c r="I113" s="86" t="s">
        <v>21</v>
      </c>
      <c r="J113" s="12" t="s">
        <v>2363</v>
      </c>
      <c r="K113" s="86" t="s">
        <v>2364</v>
      </c>
      <c r="L113" s="87"/>
    </row>
    <row r="114" spans="1:12" ht="114.75" x14ac:dyDescent="0.25">
      <c r="A114" s="82">
        <v>109</v>
      </c>
      <c r="B114" s="58">
        <v>46094</v>
      </c>
      <c r="C114" s="58">
        <v>46094</v>
      </c>
      <c r="D114" s="12" t="s">
        <v>2365</v>
      </c>
      <c r="E114" s="12" t="s">
        <v>2366</v>
      </c>
      <c r="F114" s="59">
        <v>1237700341803</v>
      </c>
      <c r="G114" s="59">
        <v>9704211493</v>
      </c>
      <c r="H114" s="21" t="s">
        <v>2367</v>
      </c>
      <c r="I114" s="86" t="s">
        <v>21</v>
      </c>
      <c r="J114" s="12" t="s">
        <v>2368</v>
      </c>
      <c r="K114" s="86" t="s">
        <v>2369</v>
      </c>
      <c r="L114" s="87"/>
    </row>
    <row r="115" spans="1:12" ht="153" x14ac:dyDescent="0.25">
      <c r="A115" s="82">
        <v>110</v>
      </c>
      <c r="B115" s="58">
        <v>46094</v>
      </c>
      <c r="C115" s="58">
        <v>46094</v>
      </c>
      <c r="D115" s="12" t="s">
        <v>2370</v>
      </c>
      <c r="E115" s="12" t="s">
        <v>2371</v>
      </c>
      <c r="F115" s="59">
        <v>1234400001736</v>
      </c>
      <c r="G115" s="59">
        <v>4400013530</v>
      </c>
      <c r="H115" s="21" t="s">
        <v>2372</v>
      </c>
      <c r="I115" s="86" t="s">
        <v>21</v>
      </c>
      <c r="J115" s="12" t="s">
        <v>2373</v>
      </c>
      <c r="K115" s="86" t="s">
        <v>2364</v>
      </c>
      <c r="L115" s="87"/>
    </row>
    <row r="116" spans="1:12" ht="114.75" x14ac:dyDescent="0.25">
      <c r="A116" s="82">
        <v>111</v>
      </c>
      <c r="B116" s="58">
        <v>46094</v>
      </c>
      <c r="C116" s="58">
        <v>46094</v>
      </c>
      <c r="D116" s="12" t="s">
        <v>2374</v>
      </c>
      <c r="E116" s="12" t="s">
        <v>2375</v>
      </c>
      <c r="F116" s="59">
        <v>1224400001308</v>
      </c>
      <c r="G116" s="59">
        <v>4400007664</v>
      </c>
      <c r="H116" s="21" t="s">
        <v>2376</v>
      </c>
      <c r="I116" s="86" t="s">
        <v>21</v>
      </c>
      <c r="J116" s="12" t="s">
        <v>2377</v>
      </c>
      <c r="K116" s="86" t="s">
        <v>2378</v>
      </c>
      <c r="L116" s="87"/>
    </row>
  </sheetData>
  <mergeCells count="8">
    <mergeCell ref="A1:L1"/>
    <mergeCell ref="A2:L2"/>
    <mergeCell ref="A3:A4"/>
    <mergeCell ref="B3:B4"/>
    <mergeCell ref="C3:C4"/>
    <mergeCell ref="D3:H3"/>
    <mergeCell ref="I3:K3"/>
    <mergeCell ref="L3:L4"/>
  </mergeCells>
  <pageMargins left="0.31496062992125984" right="0.11811023622047245" top="0.15748031496062992" bottom="0.15748031496062992" header="0.31496062992125984" footer="0.31496062992125984"/>
  <pageSetup paperSize="9" scale="1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M29"/>
  <sheetViews>
    <sheetView zoomScale="90" workbookViewId="0">
      <pane ySplit="4" topLeftCell="A26" activePane="bottomLeft" state="frozen"/>
      <selection activeCell="E26" sqref="E26"/>
      <selection pane="bottomLeft" activeCell="G28" sqref="G28"/>
    </sheetView>
  </sheetViews>
  <sheetFormatPr defaultRowHeight="11.25" x14ac:dyDescent="0.2"/>
  <cols>
    <col min="1" max="1" width="4.7109375" style="7" customWidth="1"/>
    <col min="2" max="3" width="9.28515625" style="7" bestFit="1" customWidth="1"/>
    <col min="4" max="4" width="14" style="7" customWidth="1"/>
    <col min="5" max="5" width="15.7109375" style="7" customWidth="1"/>
    <col min="6" max="6" width="13.85546875" style="7" customWidth="1"/>
    <col min="7" max="7" width="12.5703125" style="7" customWidth="1"/>
    <col min="8" max="8" width="30.140625" style="7" customWidth="1"/>
    <col min="9" max="9" width="15.28515625" style="7" customWidth="1"/>
    <col min="10" max="10" width="14.28515625" style="7" customWidth="1"/>
    <col min="11" max="11" width="19.7109375" style="7" customWidth="1"/>
    <col min="12" max="12" width="18.140625" style="7" customWidth="1"/>
    <col min="13" max="13" width="15.85546875" style="7" customWidth="1"/>
    <col min="14" max="16384" width="9.140625" style="7"/>
  </cols>
  <sheetData>
    <row r="1" spans="1:13" ht="15" x14ac:dyDescent="0.2">
      <c r="A1" s="416" t="s">
        <v>0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</row>
    <row r="2" spans="1:13" ht="15" x14ac:dyDescent="0.2">
      <c r="A2" s="418" t="s">
        <v>273</v>
      </c>
      <c r="B2" s="418"/>
      <c r="C2" s="418"/>
      <c r="D2" s="418"/>
      <c r="E2" s="418"/>
      <c r="F2" s="418"/>
      <c r="G2" s="418"/>
      <c r="H2" s="418"/>
      <c r="I2" s="418"/>
      <c r="J2" s="418"/>
      <c r="K2" s="418"/>
      <c r="L2" s="418"/>
    </row>
    <row r="3" spans="1:13" x14ac:dyDescent="0.2">
      <c r="A3" s="417" t="s">
        <v>2</v>
      </c>
      <c r="B3" s="413" t="s">
        <v>3</v>
      </c>
      <c r="C3" s="413" t="s">
        <v>4</v>
      </c>
      <c r="D3" s="413" t="s">
        <v>5</v>
      </c>
      <c r="E3" s="413"/>
      <c r="F3" s="413"/>
      <c r="G3" s="413"/>
      <c r="H3" s="413"/>
      <c r="I3" s="413" t="s">
        <v>6</v>
      </c>
      <c r="J3" s="413"/>
      <c r="K3" s="413"/>
      <c r="L3" s="413" t="s">
        <v>7</v>
      </c>
    </row>
    <row r="4" spans="1:13" ht="175.5" customHeight="1" x14ac:dyDescent="0.2">
      <c r="A4" s="417"/>
      <c r="B4" s="413"/>
      <c r="C4" s="413"/>
      <c r="D4" s="400" t="s">
        <v>8</v>
      </c>
      <c r="E4" s="400" t="s">
        <v>9</v>
      </c>
      <c r="F4" s="401" t="s">
        <v>10</v>
      </c>
      <c r="G4" s="400" t="s">
        <v>11</v>
      </c>
      <c r="H4" s="400" t="s">
        <v>12</v>
      </c>
      <c r="I4" s="400" t="s">
        <v>13</v>
      </c>
      <c r="J4" s="400" t="s">
        <v>274</v>
      </c>
      <c r="K4" s="400" t="s">
        <v>15</v>
      </c>
      <c r="L4" s="413"/>
    </row>
    <row r="5" spans="1:13" s="91" customFormat="1" ht="108.75" customHeight="1" x14ac:dyDescent="0.2">
      <c r="A5" s="47">
        <v>1</v>
      </c>
      <c r="B5" s="34">
        <v>42803</v>
      </c>
      <c r="C5" s="42">
        <v>41702</v>
      </c>
      <c r="D5" s="35" t="s">
        <v>275</v>
      </c>
      <c r="E5" s="35" t="s">
        <v>276</v>
      </c>
      <c r="F5" s="92" t="s">
        <v>277</v>
      </c>
      <c r="G5" s="93">
        <v>4401024863</v>
      </c>
      <c r="H5" s="35" t="s">
        <v>278</v>
      </c>
      <c r="I5" s="12" t="s">
        <v>279</v>
      </c>
      <c r="J5" s="94">
        <v>26000000</v>
      </c>
      <c r="K5" s="12" t="s">
        <v>280</v>
      </c>
      <c r="L5" s="48" t="s">
        <v>281</v>
      </c>
    </row>
    <row r="6" spans="1:13" s="91" customFormat="1" ht="150.75" customHeight="1" x14ac:dyDescent="0.2">
      <c r="A6" s="36">
        <v>2</v>
      </c>
      <c r="B6" s="34">
        <v>42803</v>
      </c>
      <c r="C6" s="42">
        <v>41813</v>
      </c>
      <c r="D6" s="35" t="s">
        <v>282</v>
      </c>
      <c r="E6" s="35" t="s">
        <v>283</v>
      </c>
      <c r="F6" s="95" t="s">
        <v>284</v>
      </c>
      <c r="G6" s="35">
        <v>4401038432</v>
      </c>
      <c r="H6" s="35" t="s">
        <v>285</v>
      </c>
      <c r="I6" s="12" t="s">
        <v>279</v>
      </c>
      <c r="J6" s="96">
        <v>3000000</v>
      </c>
      <c r="K6" s="12" t="s">
        <v>280</v>
      </c>
      <c r="L6" s="48" t="s">
        <v>281</v>
      </c>
    </row>
    <row r="7" spans="1:13" s="91" customFormat="1" ht="122.25" customHeight="1" x14ac:dyDescent="0.2">
      <c r="A7" s="47">
        <v>3</v>
      </c>
      <c r="B7" s="34">
        <v>42803</v>
      </c>
      <c r="C7" s="42">
        <v>42100</v>
      </c>
      <c r="D7" s="35" t="s">
        <v>275</v>
      </c>
      <c r="E7" s="35" t="s">
        <v>276</v>
      </c>
      <c r="F7" s="92" t="s">
        <v>277</v>
      </c>
      <c r="G7" s="93">
        <v>4401024863</v>
      </c>
      <c r="H7" s="35" t="s">
        <v>278</v>
      </c>
      <c r="I7" s="12" t="s">
        <v>279</v>
      </c>
      <c r="J7" s="94">
        <v>16657000</v>
      </c>
      <c r="K7" s="12" t="s">
        <v>286</v>
      </c>
      <c r="L7" s="48" t="s">
        <v>281</v>
      </c>
    </row>
    <row r="8" spans="1:13" s="91" customFormat="1" ht="108.75" customHeight="1" x14ac:dyDescent="0.2">
      <c r="A8" s="47">
        <v>4</v>
      </c>
      <c r="B8" s="34">
        <v>42803</v>
      </c>
      <c r="C8" s="42">
        <v>42432</v>
      </c>
      <c r="D8" s="35" t="s">
        <v>275</v>
      </c>
      <c r="E8" s="35" t="s">
        <v>276</v>
      </c>
      <c r="F8" s="92" t="s">
        <v>277</v>
      </c>
      <c r="G8" s="93">
        <v>4401024863</v>
      </c>
      <c r="H8" s="35" t="s">
        <v>278</v>
      </c>
      <c r="I8" s="12" t="s">
        <v>279</v>
      </c>
      <c r="J8" s="94">
        <v>26000000</v>
      </c>
      <c r="K8" s="12" t="s">
        <v>287</v>
      </c>
      <c r="L8" s="48" t="s">
        <v>281</v>
      </c>
    </row>
    <row r="9" spans="1:13" ht="127.5" x14ac:dyDescent="0.2">
      <c r="A9" s="47">
        <v>5</v>
      </c>
      <c r="B9" s="34">
        <v>42821</v>
      </c>
      <c r="C9" s="42">
        <v>42817</v>
      </c>
      <c r="D9" s="35" t="s">
        <v>275</v>
      </c>
      <c r="E9" s="35" t="s">
        <v>276</v>
      </c>
      <c r="F9" s="92" t="s">
        <v>277</v>
      </c>
      <c r="G9" s="93">
        <v>4401024863</v>
      </c>
      <c r="H9" s="35" t="s">
        <v>278</v>
      </c>
      <c r="I9" s="12" t="s">
        <v>279</v>
      </c>
      <c r="J9" s="94">
        <v>26000000</v>
      </c>
      <c r="K9" s="12" t="s">
        <v>288</v>
      </c>
      <c r="L9" s="48" t="s">
        <v>281</v>
      </c>
    </row>
    <row r="10" spans="1:13" ht="0.75" hidden="1" customHeight="1" x14ac:dyDescent="0.2">
      <c r="A10" s="97"/>
      <c r="B10" s="97"/>
      <c r="C10" s="415"/>
      <c r="D10" s="415"/>
      <c r="E10" s="415"/>
      <c r="F10" s="415"/>
      <c r="G10" s="415"/>
      <c r="H10" s="415"/>
      <c r="I10" s="415"/>
      <c r="J10" s="415"/>
      <c r="K10" s="415"/>
      <c r="L10" s="415"/>
    </row>
    <row r="11" spans="1:13" ht="108.75" customHeight="1" x14ac:dyDescent="0.2">
      <c r="A11" s="93">
        <v>6</v>
      </c>
      <c r="B11" s="98">
        <v>43080</v>
      </c>
      <c r="C11" s="42">
        <v>43080</v>
      </c>
      <c r="D11" s="84" t="s">
        <v>289</v>
      </c>
      <c r="E11" s="84" t="s">
        <v>290</v>
      </c>
      <c r="F11" s="92" t="s">
        <v>277</v>
      </c>
      <c r="G11" s="93">
        <v>4401024863</v>
      </c>
      <c r="H11" s="35" t="s">
        <v>291</v>
      </c>
      <c r="I11" s="12" t="s">
        <v>279</v>
      </c>
      <c r="J11" s="94">
        <v>26000000</v>
      </c>
      <c r="K11" s="12" t="s">
        <v>292</v>
      </c>
      <c r="L11" s="48" t="s">
        <v>281</v>
      </c>
    </row>
    <row r="12" spans="1:13" ht="109.5" customHeight="1" x14ac:dyDescent="0.2">
      <c r="A12" s="11" t="s">
        <v>293</v>
      </c>
      <c r="B12" s="99">
        <v>43486</v>
      </c>
      <c r="C12" s="99">
        <v>43486</v>
      </c>
      <c r="D12" s="13" t="s">
        <v>275</v>
      </c>
      <c r="E12" s="13" t="s">
        <v>294</v>
      </c>
      <c r="F12" s="15" t="s">
        <v>277</v>
      </c>
      <c r="G12" s="13">
        <v>4401024863</v>
      </c>
      <c r="H12" s="13" t="s">
        <v>295</v>
      </c>
      <c r="I12" s="74" t="s">
        <v>279</v>
      </c>
      <c r="J12" s="100">
        <v>4000000</v>
      </c>
      <c r="K12" s="74" t="s">
        <v>296</v>
      </c>
      <c r="L12" s="48" t="s">
        <v>281</v>
      </c>
    </row>
    <row r="13" spans="1:13" ht="126" customHeight="1" x14ac:dyDescent="0.2">
      <c r="A13" s="101" t="s">
        <v>297</v>
      </c>
      <c r="B13" s="102">
        <v>43486</v>
      </c>
      <c r="C13" s="102">
        <v>43486</v>
      </c>
      <c r="D13" s="13" t="s">
        <v>275</v>
      </c>
      <c r="E13" s="13" t="s">
        <v>298</v>
      </c>
      <c r="F13" s="103" t="s">
        <v>277</v>
      </c>
      <c r="G13" s="49">
        <v>4401024863</v>
      </c>
      <c r="H13" s="13" t="s">
        <v>299</v>
      </c>
      <c r="I13" s="74" t="s">
        <v>300</v>
      </c>
      <c r="J13" s="100">
        <v>12000000</v>
      </c>
      <c r="K13" s="74" t="s">
        <v>301</v>
      </c>
      <c r="L13" s="74" t="s">
        <v>302</v>
      </c>
    </row>
    <row r="14" spans="1:13" ht="124.5" customHeight="1" x14ac:dyDescent="0.2">
      <c r="A14" s="101" t="s">
        <v>303</v>
      </c>
      <c r="B14" s="102">
        <v>43486</v>
      </c>
      <c r="C14" s="102">
        <v>43486</v>
      </c>
      <c r="D14" s="13" t="s">
        <v>275</v>
      </c>
      <c r="E14" s="13" t="s">
        <v>298</v>
      </c>
      <c r="F14" s="103" t="s">
        <v>277</v>
      </c>
      <c r="G14" s="49">
        <v>4401024863</v>
      </c>
      <c r="H14" s="13" t="s">
        <v>299</v>
      </c>
      <c r="I14" s="74" t="s">
        <v>300</v>
      </c>
      <c r="J14" s="100">
        <v>6000000</v>
      </c>
      <c r="K14" s="74" t="s">
        <v>304</v>
      </c>
      <c r="L14" s="74" t="s">
        <v>302</v>
      </c>
    </row>
    <row r="15" spans="1:13" ht="140.25" x14ac:dyDescent="0.2">
      <c r="A15" s="101" t="s">
        <v>305</v>
      </c>
      <c r="B15" s="102">
        <v>43486</v>
      </c>
      <c r="C15" s="102">
        <v>43486</v>
      </c>
      <c r="D15" s="13" t="s">
        <v>275</v>
      </c>
      <c r="E15" s="13" t="s">
        <v>298</v>
      </c>
      <c r="F15" s="103" t="s">
        <v>277</v>
      </c>
      <c r="G15" s="49">
        <v>4401024863</v>
      </c>
      <c r="H15" s="13" t="s">
        <v>291</v>
      </c>
      <c r="I15" s="74" t="s">
        <v>300</v>
      </c>
      <c r="J15" s="100">
        <v>5000000</v>
      </c>
      <c r="K15" s="74" t="s">
        <v>306</v>
      </c>
      <c r="L15" s="74" t="s">
        <v>302</v>
      </c>
    </row>
    <row r="16" spans="1:13" ht="124.5" customHeight="1" x14ac:dyDescent="0.2">
      <c r="A16" s="104" t="s">
        <v>307</v>
      </c>
      <c r="B16" s="105">
        <v>43860</v>
      </c>
      <c r="C16" s="105">
        <v>43860</v>
      </c>
      <c r="D16" s="106" t="s">
        <v>275</v>
      </c>
      <c r="E16" s="106" t="s">
        <v>298</v>
      </c>
      <c r="F16" s="104" t="s">
        <v>277</v>
      </c>
      <c r="G16" s="107">
        <v>4401024863</v>
      </c>
      <c r="H16" s="106" t="s">
        <v>291</v>
      </c>
      <c r="I16" s="86" t="s">
        <v>300</v>
      </c>
      <c r="J16" s="108">
        <v>4840000</v>
      </c>
      <c r="K16" s="86" t="s">
        <v>308</v>
      </c>
      <c r="L16" s="86" t="s">
        <v>302</v>
      </c>
      <c r="M16" s="109"/>
    </row>
    <row r="17" spans="1:12" ht="125.25" customHeight="1" x14ac:dyDescent="0.2">
      <c r="A17" s="104" t="s">
        <v>309</v>
      </c>
      <c r="B17" s="105">
        <v>43860</v>
      </c>
      <c r="C17" s="105">
        <v>43860</v>
      </c>
      <c r="D17" s="106" t="s">
        <v>275</v>
      </c>
      <c r="E17" s="106" t="s">
        <v>298</v>
      </c>
      <c r="F17" s="104" t="s">
        <v>277</v>
      </c>
      <c r="G17" s="107">
        <v>4401024863</v>
      </c>
      <c r="H17" s="106" t="s">
        <v>291</v>
      </c>
      <c r="I17" s="86" t="s">
        <v>300</v>
      </c>
      <c r="J17" s="108">
        <v>12060000</v>
      </c>
      <c r="K17" s="86" t="s">
        <v>310</v>
      </c>
      <c r="L17" s="86" t="s">
        <v>302</v>
      </c>
    </row>
    <row r="18" spans="1:12" ht="126.75" customHeight="1" x14ac:dyDescent="0.2">
      <c r="A18" s="104" t="s">
        <v>311</v>
      </c>
      <c r="B18" s="105">
        <v>43860</v>
      </c>
      <c r="C18" s="105">
        <v>43860</v>
      </c>
      <c r="D18" s="106" t="s">
        <v>275</v>
      </c>
      <c r="E18" s="106" t="s">
        <v>298</v>
      </c>
      <c r="F18" s="104" t="s">
        <v>277</v>
      </c>
      <c r="G18" s="107">
        <v>4401024863</v>
      </c>
      <c r="H18" s="106" t="s">
        <v>291</v>
      </c>
      <c r="I18" s="86" t="s">
        <v>300</v>
      </c>
      <c r="J18" s="108">
        <v>7240000</v>
      </c>
      <c r="K18" s="86" t="s">
        <v>312</v>
      </c>
      <c r="L18" s="86" t="s">
        <v>302</v>
      </c>
    </row>
    <row r="19" spans="1:12" ht="140.25" x14ac:dyDescent="0.2">
      <c r="A19" s="104" t="s">
        <v>313</v>
      </c>
      <c r="B19" s="105">
        <v>43860</v>
      </c>
      <c r="C19" s="105">
        <v>43860</v>
      </c>
      <c r="D19" s="106" t="s">
        <v>275</v>
      </c>
      <c r="E19" s="106" t="s">
        <v>314</v>
      </c>
      <c r="F19" s="104" t="s">
        <v>277</v>
      </c>
      <c r="G19" s="107">
        <v>4401024863</v>
      </c>
      <c r="H19" s="106" t="s">
        <v>291</v>
      </c>
      <c r="I19" s="86" t="s">
        <v>300</v>
      </c>
      <c r="J19" s="108">
        <v>10860000</v>
      </c>
      <c r="K19" s="86" t="s">
        <v>315</v>
      </c>
      <c r="L19" s="86" t="s">
        <v>302</v>
      </c>
    </row>
    <row r="20" spans="1:12" ht="127.5" x14ac:dyDescent="0.2">
      <c r="A20" s="104" t="s">
        <v>316</v>
      </c>
      <c r="B20" s="99">
        <v>44252</v>
      </c>
      <c r="C20" s="99">
        <v>44252</v>
      </c>
      <c r="D20" s="13" t="s">
        <v>275</v>
      </c>
      <c r="E20" s="13" t="s">
        <v>298</v>
      </c>
      <c r="F20" s="15" t="s">
        <v>277</v>
      </c>
      <c r="G20" s="13">
        <v>4401024863</v>
      </c>
      <c r="H20" s="13" t="s">
        <v>317</v>
      </c>
      <c r="I20" s="13" t="s">
        <v>300</v>
      </c>
      <c r="J20" s="110">
        <v>7600000</v>
      </c>
      <c r="K20" s="13" t="s">
        <v>318</v>
      </c>
      <c r="L20" s="13" t="s">
        <v>319</v>
      </c>
    </row>
    <row r="21" spans="1:12" ht="127.5" x14ac:dyDescent="0.2">
      <c r="A21" s="104" t="s">
        <v>320</v>
      </c>
      <c r="B21" s="99">
        <v>44252</v>
      </c>
      <c r="C21" s="99">
        <v>44252</v>
      </c>
      <c r="D21" s="13" t="s">
        <v>275</v>
      </c>
      <c r="E21" s="13" t="s">
        <v>298</v>
      </c>
      <c r="F21" s="15" t="s">
        <v>277</v>
      </c>
      <c r="G21" s="13">
        <v>4401024863</v>
      </c>
      <c r="H21" s="13" t="s">
        <v>317</v>
      </c>
      <c r="I21" s="13" t="s">
        <v>300</v>
      </c>
      <c r="J21" s="110">
        <v>11203000</v>
      </c>
      <c r="K21" s="13" t="s">
        <v>321</v>
      </c>
      <c r="L21" s="13" t="s">
        <v>319</v>
      </c>
    </row>
    <row r="22" spans="1:12" ht="127.5" x14ac:dyDescent="0.2">
      <c r="A22" s="104" t="s">
        <v>322</v>
      </c>
      <c r="B22" s="111">
        <v>44252</v>
      </c>
      <c r="C22" s="111">
        <v>44252</v>
      </c>
      <c r="D22" s="106" t="s">
        <v>275</v>
      </c>
      <c r="E22" s="106" t="s">
        <v>298</v>
      </c>
      <c r="F22" s="112" t="s">
        <v>277</v>
      </c>
      <c r="G22" s="106">
        <v>4401024863</v>
      </c>
      <c r="H22" s="106" t="s">
        <v>317</v>
      </c>
      <c r="I22" s="106" t="s">
        <v>300</v>
      </c>
      <c r="J22" s="113">
        <v>15697000</v>
      </c>
      <c r="K22" s="106" t="s">
        <v>323</v>
      </c>
      <c r="L22" s="106" t="s">
        <v>319</v>
      </c>
    </row>
    <row r="23" spans="1:12" ht="140.25" x14ac:dyDescent="0.2">
      <c r="A23" s="104" t="s">
        <v>324</v>
      </c>
      <c r="B23" s="99">
        <v>44252</v>
      </c>
      <c r="C23" s="99">
        <v>44252</v>
      </c>
      <c r="D23" s="13" t="s">
        <v>275</v>
      </c>
      <c r="E23" s="13" t="s">
        <v>298</v>
      </c>
      <c r="F23" s="15" t="s">
        <v>277</v>
      </c>
      <c r="G23" s="13">
        <v>4401024863</v>
      </c>
      <c r="H23" s="13" t="s">
        <v>295</v>
      </c>
      <c r="I23" s="13" t="s">
        <v>300</v>
      </c>
      <c r="J23" s="110">
        <v>11500000</v>
      </c>
      <c r="K23" s="13" t="s">
        <v>325</v>
      </c>
      <c r="L23" s="13" t="s">
        <v>319</v>
      </c>
    </row>
    <row r="24" spans="1:12" ht="127.5" x14ac:dyDescent="0.2">
      <c r="A24" s="104" t="s">
        <v>326</v>
      </c>
      <c r="B24" s="114">
        <v>44592</v>
      </c>
      <c r="C24" s="114">
        <v>44592</v>
      </c>
      <c r="D24" s="115" t="s">
        <v>275</v>
      </c>
      <c r="E24" s="115" t="s">
        <v>298</v>
      </c>
      <c r="F24" s="116" t="s">
        <v>277</v>
      </c>
      <c r="G24" s="115">
        <v>4401024863</v>
      </c>
      <c r="H24" s="115" t="s">
        <v>317</v>
      </c>
      <c r="I24" s="115" t="s">
        <v>300</v>
      </c>
      <c r="J24" s="117">
        <v>11500200</v>
      </c>
      <c r="K24" s="115" t="s">
        <v>327</v>
      </c>
      <c r="L24" s="115" t="s">
        <v>328</v>
      </c>
    </row>
    <row r="25" spans="1:12" ht="127.5" x14ac:dyDescent="0.2">
      <c r="A25" s="104" t="s">
        <v>1896</v>
      </c>
      <c r="B25" s="114">
        <v>44592</v>
      </c>
      <c r="C25" s="114">
        <v>44592</v>
      </c>
      <c r="D25" s="115" t="s">
        <v>275</v>
      </c>
      <c r="E25" s="115" t="s">
        <v>298</v>
      </c>
      <c r="F25" s="116" t="s">
        <v>277</v>
      </c>
      <c r="G25" s="115">
        <v>4401024863</v>
      </c>
      <c r="H25" s="115" t="s">
        <v>317</v>
      </c>
      <c r="I25" s="115" t="s">
        <v>300</v>
      </c>
      <c r="J25" s="117">
        <v>11500200</v>
      </c>
      <c r="K25" s="115" t="s">
        <v>329</v>
      </c>
      <c r="L25" s="115" t="s">
        <v>328</v>
      </c>
    </row>
    <row r="26" spans="1:12" ht="127.5" x14ac:dyDescent="0.2">
      <c r="A26" s="104" t="s">
        <v>1897</v>
      </c>
      <c r="B26" s="114">
        <v>44592</v>
      </c>
      <c r="C26" s="114">
        <v>44592</v>
      </c>
      <c r="D26" s="115" t="s">
        <v>275</v>
      </c>
      <c r="E26" s="115" t="s">
        <v>314</v>
      </c>
      <c r="F26" s="116" t="s">
        <v>277</v>
      </c>
      <c r="G26" s="115">
        <v>4401024864</v>
      </c>
      <c r="H26" s="115" t="s">
        <v>317</v>
      </c>
      <c r="I26" s="115" t="s">
        <v>300</v>
      </c>
      <c r="J26" s="117">
        <v>11500200</v>
      </c>
      <c r="K26" s="115" t="s">
        <v>330</v>
      </c>
      <c r="L26" s="115" t="s">
        <v>328</v>
      </c>
    </row>
    <row r="27" spans="1:12" ht="127.5" x14ac:dyDescent="0.2">
      <c r="A27" s="104" t="s">
        <v>1944</v>
      </c>
      <c r="B27" s="114">
        <v>44957</v>
      </c>
      <c r="C27" s="114">
        <v>44957</v>
      </c>
      <c r="D27" s="115" t="s">
        <v>275</v>
      </c>
      <c r="E27" s="115" t="s">
        <v>1945</v>
      </c>
      <c r="F27" s="116" t="s">
        <v>277</v>
      </c>
      <c r="G27" s="115">
        <v>4401024865</v>
      </c>
      <c r="H27" s="115" t="s">
        <v>317</v>
      </c>
      <c r="I27" s="115" t="s">
        <v>300</v>
      </c>
      <c r="J27" s="117">
        <v>43000000</v>
      </c>
      <c r="K27" s="115" t="s">
        <v>1946</v>
      </c>
      <c r="L27" s="436" t="s">
        <v>328</v>
      </c>
    </row>
    <row r="28" spans="1:12" ht="76.5" x14ac:dyDescent="0.2">
      <c r="A28" s="104" t="s">
        <v>2381</v>
      </c>
      <c r="B28" s="114">
        <v>45327</v>
      </c>
      <c r="C28" s="114">
        <v>45327</v>
      </c>
      <c r="D28" s="438" t="s">
        <v>2379</v>
      </c>
      <c r="E28" s="438" t="s">
        <v>298</v>
      </c>
      <c r="F28" s="439" t="s">
        <v>277</v>
      </c>
      <c r="G28" s="438">
        <v>4401024863</v>
      </c>
      <c r="H28" s="438" t="s">
        <v>2380</v>
      </c>
      <c r="I28" s="115" t="s">
        <v>300</v>
      </c>
      <c r="J28" s="440">
        <v>40800000</v>
      </c>
      <c r="K28" s="441">
        <v>2024</v>
      </c>
      <c r="L28" s="437"/>
    </row>
    <row r="29" spans="1:12" ht="76.5" x14ac:dyDescent="0.2">
      <c r="A29" s="104" t="s">
        <v>2382</v>
      </c>
      <c r="B29" s="114">
        <v>45707</v>
      </c>
      <c r="C29" s="114">
        <v>45707</v>
      </c>
      <c r="D29" s="438" t="s">
        <v>2379</v>
      </c>
      <c r="E29" s="438" t="s">
        <v>298</v>
      </c>
      <c r="F29" s="439" t="s">
        <v>277</v>
      </c>
      <c r="G29" s="438">
        <v>4401024863</v>
      </c>
      <c r="H29" s="438" t="s">
        <v>2380</v>
      </c>
      <c r="I29" s="115" t="s">
        <v>300</v>
      </c>
      <c r="J29" s="440">
        <v>40800000</v>
      </c>
      <c r="K29" s="441">
        <v>2025</v>
      </c>
      <c r="L29" s="437"/>
    </row>
  </sheetData>
  <mergeCells count="9">
    <mergeCell ref="C10:L10"/>
    <mergeCell ref="A1:L1"/>
    <mergeCell ref="A3:A4"/>
    <mergeCell ref="B3:B4"/>
    <mergeCell ref="C3:C4"/>
    <mergeCell ref="D3:H3"/>
    <mergeCell ref="I3:K3"/>
    <mergeCell ref="L3:L4"/>
    <mergeCell ref="A2:L2"/>
  </mergeCells>
  <pageMargins left="0.70866141732283472" right="0.70866141732283472" top="0.74803149606299213" bottom="0.74803149606299213" header="0.31496062992125984" footer="0.31496062992125984"/>
  <pageSetup paperSize="9" scale="8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M123"/>
  <sheetViews>
    <sheetView workbookViewId="0">
      <pane ySplit="4" topLeftCell="A121" activePane="bottomLeft" state="frozen"/>
      <selection activeCell="J113" sqref="J113"/>
      <selection pane="bottomLeft" activeCell="B124" sqref="B124"/>
    </sheetView>
  </sheetViews>
  <sheetFormatPr defaultRowHeight="15" x14ac:dyDescent="0.25"/>
  <cols>
    <col min="1" max="1" width="4.5703125" customWidth="1"/>
    <col min="2" max="3" width="9.85546875" bestFit="1" customWidth="1"/>
    <col min="4" max="4" width="22.140625" customWidth="1"/>
    <col min="5" max="5" width="13.85546875" customWidth="1"/>
    <col min="6" max="6" width="12.7109375" customWidth="1"/>
    <col min="7" max="7" width="10.42578125" customWidth="1"/>
    <col min="8" max="8" width="19.7109375" customWidth="1"/>
    <col min="9" max="9" width="17.42578125" customWidth="1"/>
    <col min="10" max="10" width="11.42578125" customWidth="1"/>
    <col min="11" max="11" width="10.5703125" customWidth="1"/>
    <col min="12" max="12" width="16.5703125" customWidth="1"/>
  </cols>
  <sheetData>
    <row r="1" spans="1:12" x14ac:dyDescent="0.25">
      <c r="A1" s="416" t="s">
        <v>0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</row>
    <row r="2" spans="1:12" x14ac:dyDescent="0.25">
      <c r="A2" s="418" t="s">
        <v>331</v>
      </c>
      <c r="B2" s="418"/>
      <c r="C2" s="418"/>
      <c r="D2" s="418"/>
      <c r="E2" s="418"/>
      <c r="F2" s="418"/>
      <c r="G2" s="418"/>
      <c r="H2" s="418"/>
      <c r="I2" s="418"/>
      <c r="J2" s="418"/>
      <c r="K2" s="418"/>
      <c r="L2" s="418"/>
    </row>
    <row r="3" spans="1:12" x14ac:dyDescent="0.25">
      <c r="A3" s="417" t="s">
        <v>2</v>
      </c>
      <c r="B3" s="413" t="s">
        <v>3</v>
      </c>
      <c r="C3" s="413" t="s">
        <v>4</v>
      </c>
      <c r="D3" s="413" t="s">
        <v>5</v>
      </c>
      <c r="E3" s="413"/>
      <c r="F3" s="413"/>
      <c r="G3" s="413"/>
      <c r="H3" s="413"/>
      <c r="I3" s="413" t="s">
        <v>6</v>
      </c>
      <c r="J3" s="413"/>
      <c r="K3" s="413"/>
      <c r="L3" s="413" t="s">
        <v>7</v>
      </c>
    </row>
    <row r="4" spans="1:12" ht="129" customHeight="1" x14ac:dyDescent="0.25">
      <c r="A4" s="417"/>
      <c r="B4" s="413"/>
      <c r="C4" s="413"/>
      <c r="D4" s="400" t="s">
        <v>8</v>
      </c>
      <c r="E4" s="400" t="s">
        <v>9</v>
      </c>
      <c r="F4" s="401" t="s">
        <v>10</v>
      </c>
      <c r="G4" s="400" t="s">
        <v>11</v>
      </c>
      <c r="H4" s="400" t="s">
        <v>12</v>
      </c>
      <c r="I4" s="400" t="s">
        <v>13</v>
      </c>
      <c r="J4" s="400" t="s">
        <v>274</v>
      </c>
      <c r="K4" s="400" t="s">
        <v>15</v>
      </c>
      <c r="L4" s="413"/>
    </row>
    <row r="5" spans="1:12" ht="89.25" x14ac:dyDescent="0.25">
      <c r="A5" s="8">
        <v>1</v>
      </c>
      <c r="B5" s="9">
        <v>41730</v>
      </c>
      <c r="C5" s="9">
        <v>41730</v>
      </c>
      <c r="D5" s="8" t="s">
        <v>332</v>
      </c>
      <c r="E5" s="8" t="s">
        <v>333</v>
      </c>
      <c r="F5" s="11" t="s">
        <v>334</v>
      </c>
      <c r="G5" s="8">
        <v>4442005108</v>
      </c>
      <c r="H5" s="8" t="s">
        <v>335</v>
      </c>
      <c r="I5" s="8" t="s">
        <v>336</v>
      </c>
      <c r="J5" s="118">
        <v>5411685.5999999996</v>
      </c>
      <c r="K5" s="8" t="s">
        <v>337</v>
      </c>
      <c r="L5" s="8" t="s">
        <v>338</v>
      </c>
    </row>
    <row r="6" spans="1:12" ht="89.25" x14ac:dyDescent="0.25">
      <c r="A6" s="8">
        <f t="shared" ref="A6:A69" si="0">A5+1</f>
        <v>2</v>
      </c>
      <c r="B6" s="9">
        <v>41754</v>
      </c>
      <c r="C6" s="9">
        <v>41754</v>
      </c>
      <c r="D6" s="8" t="s">
        <v>332</v>
      </c>
      <c r="E6" s="8" t="s">
        <v>333</v>
      </c>
      <c r="F6" s="11" t="s">
        <v>334</v>
      </c>
      <c r="G6" s="8">
        <v>4442005108</v>
      </c>
      <c r="H6" s="8" t="s">
        <v>335</v>
      </c>
      <c r="I6" s="8" t="s">
        <v>336</v>
      </c>
      <c r="J6" s="118">
        <v>263520</v>
      </c>
      <c r="K6" s="8" t="s">
        <v>339</v>
      </c>
      <c r="L6" s="8" t="s">
        <v>338</v>
      </c>
    </row>
    <row r="7" spans="1:12" ht="89.25" x14ac:dyDescent="0.25">
      <c r="A7" s="8">
        <f t="shared" si="0"/>
        <v>3</v>
      </c>
      <c r="B7" s="9">
        <v>41759</v>
      </c>
      <c r="C7" s="9">
        <v>41759</v>
      </c>
      <c r="D7" s="8" t="s">
        <v>340</v>
      </c>
      <c r="E7" s="8" t="s">
        <v>341</v>
      </c>
      <c r="F7" s="11" t="s">
        <v>342</v>
      </c>
      <c r="G7" s="8">
        <v>4442017720</v>
      </c>
      <c r="H7" s="8" t="s">
        <v>335</v>
      </c>
      <c r="I7" s="8" t="s">
        <v>336</v>
      </c>
      <c r="J7" s="118">
        <v>4835622</v>
      </c>
      <c r="K7" s="8" t="s">
        <v>343</v>
      </c>
      <c r="L7" s="8" t="s">
        <v>338</v>
      </c>
    </row>
    <row r="8" spans="1:12" ht="76.5" x14ac:dyDescent="0.25">
      <c r="A8" s="8">
        <f t="shared" si="0"/>
        <v>4</v>
      </c>
      <c r="B8" s="9">
        <v>41799</v>
      </c>
      <c r="C8" s="9">
        <v>41799</v>
      </c>
      <c r="D8" s="8" t="s">
        <v>344</v>
      </c>
      <c r="E8" s="8" t="s">
        <v>345</v>
      </c>
      <c r="F8" s="11" t="s">
        <v>346</v>
      </c>
      <c r="G8" s="8">
        <v>4402006306</v>
      </c>
      <c r="H8" s="8" t="s">
        <v>347</v>
      </c>
      <c r="I8" s="8" t="s">
        <v>336</v>
      </c>
      <c r="J8" s="118">
        <v>6261096</v>
      </c>
      <c r="K8" s="8" t="s">
        <v>348</v>
      </c>
      <c r="L8" s="8" t="s">
        <v>338</v>
      </c>
    </row>
    <row r="9" spans="1:12" ht="76.5" x14ac:dyDescent="0.25">
      <c r="A9" s="8">
        <f t="shared" si="0"/>
        <v>5</v>
      </c>
      <c r="B9" s="9">
        <v>41817</v>
      </c>
      <c r="C9" s="9">
        <v>41817</v>
      </c>
      <c r="D9" s="8" t="s">
        <v>349</v>
      </c>
      <c r="E9" s="8" t="s">
        <v>350</v>
      </c>
      <c r="F9" s="11" t="s">
        <v>351</v>
      </c>
      <c r="G9" s="8">
        <v>4401036160</v>
      </c>
      <c r="H9" s="8" t="s">
        <v>347</v>
      </c>
      <c r="I9" s="8" t="s">
        <v>336</v>
      </c>
      <c r="J9" s="118">
        <v>957540</v>
      </c>
      <c r="K9" s="8" t="s">
        <v>352</v>
      </c>
      <c r="L9" s="8" t="s">
        <v>338</v>
      </c>
    </row>
    <row r="10" spans="1:12" ht="102" x14ac:dyDescent="0.25">
      <c r="A10" s="8">
        <f t="shared" si="0"/>
        <v>6</v>
      </c>
      <c r="B10" s="9">
        <v>41967</v>
      </c>
      <c r="C10" s="9">
        <v>41967</v>
      </c>
      <c r="D10" s="8" t="s">
        <v>353</v>
      </c>
      <c r="E10" s="8" t="s">
        <v>354</v>
      </c>
      <c r="F10" s="11" t="s">
        <v>355</v>
      </c>
      <c r="G10" s="8">
        <v>4443020275</v>
      </c>
      <c r="H10" s="8" t="s">
        <v>356</v>
      </c>
      <c r="I10" s="8" t="s">
        <v>357</v>
      </c>
      <c r="J10" s="118">
        <v>260000</v>
      </c>
      <c r="K10" s="8" t="s">
        <v>358</v>
      </c>
      <c r="L10" s="8" t="s">
        <v>338</v>
      </c>
    </row>
    <row r="11" spans="1:12" ht="89.25" x14ac:dyDescent="0.25">
      <c r="A11" s="8">
        <f t="shared" si="0"/>
        <v>7</v>
      </c>
      <c r="B11" s="9">
        <v>42069</v>
      </c>
      <c r="C11" s="9">
        <v>42069</v>
      </c>
      <c r="D11" s="8" t="s">
        <v>332</v>
      </c>
      <c r="E11" s="8" t="s">
        <v>333</v>
      </c>
      <c r="F11" s="11" t="s">
        <v>334</v>
      </c>
      <c r="G11" s="8">
        <v>4442005108</v>
      </c>
      <c r="H11" s="8" t="s">
        <v>335</v>
      </c>
      <c r="I11" s="8" t="s">
        <v>359</v>
      </c>
      <c r="J11" s="118">
        <v>181170</v>
      </c>
      <c r="K11" s="8" t="s">
        <v>360</v>
      </c>
      <c r="L11" s="8" t="s">
        <v>338</v>
      </c>
    </row>
    <row r="12" spans="1:12" ht="89.25" x14ac:dyDescent="0.25">
      <c r="A12" s="8">
        <f t="shared" si="0"/>
        <v>8</v>
      </c>
      <c r="B12" s="9">
        <v>42080</v>
      </c>
      <c r="C12" s="9">
        <v>42080</v>
      </c>
      <c r="D12" s="8" t="s">
        <v>340</v>
      </c>
      <c r="E12" s="8" t="s">
        <v>341</v>
      </c>
      <c r="F12" s="11" t="s">
        <v>342</v>
      </c>
      <c r="G12" s="8">
        <v>4442017720</v>
      </c>
      <c r="H12" s="8" t="s">
        <v>335</v>
      </c>
      <c r="I12" s="8" t="s">
        <v>336</v>
      </c>
      <c r="J12" s="118">
        <v>4065100</v>
      </c>
      <c r="K12" s="8" t="s">
        <v>361</v>
      </c>
      <c r="L12" s="8" t="s">
        <v>338</v>
      </c>
    </row>
    <row r="13" spans="1:12" ht="89.25" x14ac:dyDescent="0.25">
      <c r="A13" s="8">
        <f t="shared" si="0"/>
        <v>9</v>
      </c>
      <c r="B13" s="9">
        <v>42098</v>
      </c>
      <c r="C13" s="9">
        <v>42098</v>
      </c>
      <c r="D13" s="8" t="s">
        <v>332</v>
      </c>
      <c r="E13" s="8" t="s">
        <v>333</v>
      </c>
      <c r="F13" s="11" t="s">
        <v>334</v>
      </c>
      <c r="G13" s="8">
        <v>4442005108</v>
      </c>
      <c r="H13" s="8" t="s">
        <v>335</v>
      </c>
      <c r="I13" s="8" t="s">
        <v>336</v>
      </c>
      <c r="J13" s="118">
        <v>3767800</v>
      </c>
      <c r="K13" s="8" t="s">
        <v>362</v>
      </c>
      <c r="L13" s="8" t="s">
        <v>338</v>
      </c>
    </row>
    <row r="14" spans="1:12" ht="76.5" x14ac:dyDescent="0.25">
      <c r="A14" s="8">
        <f t="shared" si="0"/>
        <v>10</v>
      </c>
      <c r="B14" s="9">
        <v>42104</v>
      </c>
      <c r="C14" s="9">
        <v>42104</v>
      </c>
      <c r="D14" s="8" t="s">
        <v>349</v>
      </c>
      <c r="E14" s="8" t="s">
        <v>350</v>
      </c>
      <c r="F14" s="11" t="s">
        <v>351</v>
      </c>
      <c r="G14" s="8">
        <v>4401036160</v>
      </c>
      <c r="H14" s="8" t="s">
        <v>347</v>
      </c>
      <c r="I14" s="8" t="s">
        <v>336</v>
      </c>
      <c r="J14" s="118">
        <v>962580</v>
      </c>
      <c r="K14" s="8" t="s">
        <v>363</v>
      </c>
      <c r="L14" s="8" t="s">
        <v>338</v>
      </c>
    </row>
    <row r="15" spans="1:12" ht="76.5" x14ac:dyDescent="0.25">
      <c r="A15" s="8">
        <f t="shared" si="0"/>
        <v>11</v>
      </c>
      <c r="B15" s="9">
        <v>42121</v>
      </c>
      <c r="C15" s="9">
        <v>42121</v>
      </c>
      <c r="D15" s="8" t="s">
        <v>344</v>
      </c>
      <c r="E15" s="8" t="s">
        <v>345</v>
      </c>
      <c r="F15" s="11" t="s">
        <v>346</v>
      </c>
      <c r="G15" s="8">
        <v>4402006306</v>
      </c>
      <c r="H15" s="8" t="s">
        <v>347</v>
      </c>
      <c r="I15" s="8" t="s">
        <v>336</v>
      </c>
      <c r="J15" s="119">
        <v>6545320</v>
      </c>
      <c r="K15" s="8" t="s">
        <v>364</v>
      </c>
      <c r="L15" s="8" t="s">
        <v>338</v>
      </c>
    </row>
    <row r="16" spans="1:12" ht="76.5" x14ac:dyDescent="0.25">
      <c r="A16" s="8">
        <f t="shared" si="0"/>
        <v>12</v>
      </c>
      <c r="B16" s="9">
        <v>42184</v>
      </c>
      <c r="C16" s="9">
        <v>42184</v>
      </c>
      <c r="D16" s="8" t="s">
        <v>365</v>
      </c>
      <c r="E16" s="8" t="s">
        <v>366</v>
      </c>
      <c r="F16" s="11" t="s">
        <v>367</v>
      </c>
      <c r="G16" s="8">
        <v>4401116271</v>
      </c>
      <c r="H16" s="8" t="s">
        <v>347</v>
      </c>
      <c r="I16" s="8" t="s">
        <v>336</v>
      </c>
      <c r="J16" s="119">
        <v>4500000</v>
      </c>
      <c r="K16" s="8" t="s">
        <v>368</v>
      </c>
      <c r="L16" s="8" t="s">
        <v>338</v>
      </c>
    </row>
    <row r="17" spans="1:12" ht="102" x14ac:dyDescent="0.25">
      <c r="A17" s="8">
        <f t="shared" si="0"/>
        <v>13</v>
      </c>
      <c r="B17" s="9">
        <v>42159</v>
      </c>
      <c r="C17" s="9">
        <v>42159</v>
      </c>
      <c r="D17" s="8" t="s">
        <v>353</v>
      </c>
      <c r="E17" s="8" t="s">
        <v>354</v>
      </c>
      <c r="F17" s="11" t="s">
        <v>355</v>
      </c>
      <c r="G17" s="8">
        <v>4443020275</v>
      </c>
      <c r="H17" s="8" t="s">
        <v>356</v>
      </c>
      <c r="I17" s="8" t="s">
        <v>357</v>
      </c>
      <c r="J17" s="118">
        <v>1785900</v>
      </c>
      <c r="K17" s="8" t="s">
        <v>369</v>
      </c>
      <c r="L17" s="8" t="s">
        <v>338</v>
      </c>
    </row>
    <row r="18" spans="1:12" ht="89.25" x14ac:dyDescent="0.25">
      <c r="A18" s="8">
        <f t="shared" si="0"/>
        <v>14</v>
      </c>
      <c r="B18" s="9">
        <v>42417</v>
      </c>
      <c r="C18" s="9">
        <v>42417</v>
      </c>
      <c r="D18" s="8" t="s">
        <v>340</v>
      </c>
      <c r="E18" s="8" t="s">
        <v>341</v>
      </c>
      <c r="F18" s="11" t="s">
        <v>342</v>
      </c>
      <c r="G18" s="8">
        <v>4442017720</v>
      </c>
      <c r="H18" s="8" t="s">
        <v>335</v>
      </c>
      <c r="I18" s="8" t="s">
        <v>336</v>
      </c>
      <c r="J18" s="118">
        <f>5388700-928257.81</f>
        <v>4460442.1899999995</v>
      </c>
      <c r="K18" s="8" t="s">
        <v>370</v>
      </c>
      <c r="L18" s="8" t="s">
        <v>338</v>
      </c>
    </row>
    <row r="19" spans="1:12" ht="76.5" x14ac:dyDescent="0.25">
      <c r="A19" s="8">
        <f t="shared" si="0"/>
        <v>15</v>
      </c>
      <c r="B19" s="9">
        <v>42426</v>
      </c>
      <c r="C19" s="9">
        <v>42426</v>
      </c>
      <c r="D19" s="8" t="s">
        <v>349</v>
      </c>
      <c r="E19" s="8" t="s">
        <v>350</v>
      </c>
      <c r="F19" s="11" t="s">
        <v>351</v>
      </c>
      <c r="G19" s="8">
        <v>4401036160</v>
      </c>
      <c r="H19" s="8" t="s">
        <v>347</v>
      </c>
      <c r="I19" s="8" t="s">
        <v>336</v>
      </c>
      <c r="J19" s="118">
        <f>956100-0</f>
        <v>956100</v>
      </c>
      <c r="K19" s="8" t="s">
        <v>371</v>
      </c>
      <c r="L19" s="8" t="s">
        <v>338</v>
      </c>
    </row>
    <row r="20" spans="1:12" ht="76.5" x14ac:dyDescent="0.25">
      <c r="A20" s="8">
        <f t="shared" si="0"/>
        <v>16</v>
      </c>
      <c r="B20" s="9">
        <v>42429</v>
      </c>
      <c r="C20" s="9">
        <v>42429</v>
      </c>
      <c r="D20" s="8" t="s">
        <v>365</v>
      </c>
      <c r="E20" s="8" t="s">
        <v>366</v>
      </c>
      <c r="F20" s="11" t="s">
        <v>367</v>
      </c>
      <c r="G20" s="8">
        <v>4401116271</v>
      </c>
      <c r="H20" s="8" t="s">
        <v>347</v>
      </c>
      <c r="I20" s="8" t="s">
        <v>336</v>
      </c>
      <c r="J20" s="118">
        <f>8590900-1502100</f>
        <v>7088800</v>
      </c>
      <c r="K20" s="8" t="s">
        <v>372</v>
      </c>
      <c r="L20" s="8" t="s">
        <v>338</v>
      </c>
    </row>
    <row r="21" spans="1:12" ht="89.25" x14ac:dyDescent="0.25">
      <c r="A21" s="8">
        <f t="shared" si="0"/>
        <v>17</v>
      </c>
      <c r="B21" s="9">
        <v>42429</v>
      </c>
      <c r="C21" s="9">
        <v>42429</v>
      </c>
      <c r="D21" s="8" t="s">
        <v>332</v>
      </c>
      <c r="E21" s="8" t="s">
        <v>333</v>
      </c>
      <c r="F21" s="11" t="s">
        <v>334</v>
      </c>
      <c r="G21" s="8">
        <v>4442005108</v>
      </c>
      <c r="H21" s="8" t="s">
        <v>335</v>
      </c>
      <c r="I21" s="8" t="s">
        <v>336</v>
      </c>
      <c r="J21" s="118">
        <v>3455100</v>
      </c>
      <c r="K21" s="8" t="s">
        <v>372</v>
      </c>
      <c r="L21" s="8" t="s">
        <v>338</v>
      </c>
    </row>
    <row r="22" spans="1:12" ht="102" x14ac:dyDescent="0.25">
      <c r="A22" s="8">
        <f t="shared" si="0"/>
        <v>18</v>
      </c>
      <c r="B22" s="9">
        <v>42433</v>
      </c>
      <c r="C22" s="9">
        <v>42433</v>
      </c>
      <c r="D22" s="8" t="s">
        <v>353</v>
      </c>
      <c r="E22" s="8" t="s">
        <v>354</v>
      </c>
      <c r="F22" s="11" t="s">
        <v>355</v>
      </c>
      <c r="G22" s="8">
        <v>4443020275</v>
      </c>
      <c r="H22" s="8" t="s">
        <v>356</v>
      </c>
      <c r="I22" s="8" t="s">
        <v>357</v>
      </c>
      <c r="J22" s="118">
        <f>3399300-632296.46</f>
        <v>2767003.54</v>
      </c>
      <c r="K22" s="8" t="s">
        <v>373</v>
      </c>
      <c r="L22" s="8" t="s">
        <v>338</v>
      </c>
    </row>
    <row r="23" spans="1:12" ht="76.5" x14ac:dyDescent="0.25">
      <c r="A23" s="8">
        <f t="shared" si="0"/>
        <v>19</v>
      </c>
      <c r="B23" s="9">
        <v>42454</v>
      </c>
      <c r="C23" s="9">
        <v>42454</v>
      </c>
      <c r="D23" s="8" t="s">
        <v>344</v>
      </c>
      <c r="E23" s="8" t="s">
        <v>345</v>
      </c>
      <c r="F23" s="11" t="s">
        <v>346</v>
      </c>
      <c r="G23" s="8">
        <v>4402006306</v>
      </c>
      <c r="H23" s="8" t="s">
        <v>347</v>
      </c>
      <c r="I23" s="8" t="s">
        <v>336</v>
      </c>
      <c r="J23" s="118">
        <f>6849356.89-352608.37</f>
        <v>6496748.5199999996</v>
      </c>
      <c r="K23" s="8" t="s">
        <v>374</v>
      </c>
      <c r="L23" s="8" t="s">
        <v>338</v>
      </c>
    </row>
    <row r="24" spans="1:12" ht="89.25" x14ac:dyDescent="0.25">
      <c r="A24" s="8">
        <f t="shared" si="0"/>
        <v>20</v>
      </c>
      <c r="B24" s="9">
        <v>42494</v>
      </c>
      <c r="C24" s="9">
        <v>42494</v>
      </c>
      <c r="D24" s="8" t="s">
        <v>332</v>
      </c>
      <c r="E24" s="8" t="s">
        <v>333</v>
      </c>
      <c r="F24" s="11" t="s">
        <v>334</v>
      </c>
      <c r="G24" s="8">
        <v>4442005108</v>
      </c>
      <c r="H24" s="8" t="s">
        <v>335</v>
      </c>
      <c r="I24" s="8" t="s">
        <v>359</v>
      </c>
      <c r="J24" s="118">
        <v>14228</v>
      </c>
      <c r="K24" s="8" t="s">
        <v>375</v>
      </c>
      <c r="L24" s="8" t="s">
        <v>338</v>
      </c>
    </row>
    <row r="25" spans="1:12" ht="114.75" x14ac:dyDescent="0.25">
      <c r="A25" s="8">
        <f t="shared" si="0"/>
        <v>21</v>
      </c>
      <c r="B25" s="9">
        <v>42852</v>
      </c>
      <c r="C25" s="9">
        <v>42852</v>
      </c>
      <c r="D25" s="8" t="s">
        <v>376</v>
      </c>
      <c r="E25" s="8" t="s">
        <v>333</v>
      </c>
      <c r="F25" s="11" t="s">
        <v>334</v>
      </c>
      <c r="G25" s="8">
        <v>4442005108</v>
      </c>
      <c r="H25" s="8" t="s">
        <v>377</v>
      </c>
      <c r="I25" s="8" t="s">
        <v>336</v>
      </c>
      <c r="J25" s="118">
        <v>2939200</v>
      </c>
      <c r="K25" s="8" t="s">
        <v>378</v>
      </c>
      <c r="L25" s="8" t="s">
        <v>338</v>
      </c>
    </row>
    <row r="26" spans="1:12" ht="76.5" x14ac:dyDescent="0.25">
      <c r="A26" s="8">
        <f t="shared" si="0"/>
        <v>22</v>
      </c>
      <c r="B26" s="9">
        <v>42853</v>
      </c>
      <c r="C26" s="9">
        <v>42853</v>
      </c>
      <c r="D26" s="8" t="s">
        <v>379</v>
      </c>
      <c r="E26" s="8" t="s">
        <v>350</v>
      </c>
      <c r="F26" s="11" t="s">
        <v>351</v>
      </c>
      <c r="G26" s="8">
        <v>4401036160</v>
      </c>
      <c r="H26" s="8" t="s">
        <v>380</v>
      </c>
      <c r="I26" s="8" t="s">
        <v>336</v>
      </c>
      <c r="J26" s="118">
        <v>1166000</v>
      </c>
      <c r="K26" s="8" t="s">
        <v>381</v>
      </c>
      <c r="L26" s="8" t="s">
        <v>338</v>
      </c>
    </row>
    <row r="27" spans="1:12" ht="76.5" x14ac:dyDescent="0.25">
      <c r="A27" s="8">
        <f t="shared" si="0"/>
        <v>23</v>
      </c>
      <c r="B27" s="9">
        <v>42858</v>
      </c>
      <c r="C27" s="9">
        <v>42858</v>
      </c>
      <c r="D27" s="8" t="s">
        <v>382</v>
      </c>
      <c r="E27" s="8" t="s">
        <v>345</v>
      </c>
      <c r="F27" s="11" t="s">
        <v>346</v>
      </c>
      <c r="G27" s="8">
        <v>4402006306</v>
      </c>
      <c r="H27" s="8" t="s">
        <v>380</v>
      </c>
      <c r="I27" s="8" t="s">
        <v>336</v>
      </c>
      <c r="J27" s="118">
        <v>6829700</v>
      </c>
      <c r="K27" s="8" t="s">
        <v>383</v>
      </c>
      <c r="L27" s="8" t="s">
        <v>338</v>
      </c>
    </row>
    <row r="28" spans="1:12" ht="114.75" x14ac:dyDescent="0.25">
      <c r="A28" s="8">
        <f t="shared" si="0"/>
        <v>24</v>
      </c>
      <c r="B28" s="9">
        <v>42859</v>
      </c>
      <c r="C28" s="9">
        <v>42859</v>
      </c>
      <c r="D28" s="8" t="s">
        <v>384</v>
      </c>
      <c r="E28" s="8" t="s">
        <v>341</v>
      </c>
      <c r="F28" s="11" t="s">
        <v>342</v>
      </c>
      <c r="G28" s="8">
        <v>4442017720</v>
      </c>
      <c r="H28" s="8" t="s">
        <v>385</v>
      </c>
      <c r="I28" s="8" t="s">
        <v>336</v>
      </c>
      <c r="J28" s="118">
        <v>4342200</v>
      </c>
      <c r="K28" s="8" t="s">
        <v>386</v>
      </c>
      <c r="L28" s="8" t="s">
        <v>338</v>
      </c>
    </row>
    <row r="29" spans="1:12" ht="140.25" x14ac:dyDescent="0.25">
      <c r="A29" s="8">
        <f t="shared" si="0"/>
        <v>25</v>
      </c>
      <c r="B29" s="9">
        <v>42859</v>
      </c>
      <c r="C29" s="9">
        <v>42859</v>
      </c>
      <c r="D29" s="8" t="s">
        <v>387</v>
      </c>
      <c r="E29" s="8" t="s">
        <v>354</v>
      </c>
      <c r="F29" s="11" t="s">
        <v>355</v>
      </c>
      <c r="G29" s="8">
        <v>4443020275</v>
      </c>
      <c r="H29" s="8" t="s">
        <v>388</v>
      </c>
      <c r="I29" s="8" t="s">
        <v>357</v>
      </c>
      <c r="J29" s="118">
        <v>2750000</v>
      </c>
      <c r="K29" s="8" t="s">
        <v>389</v>
      </c>
      <c r="L29" s="8" t="s">
        <v>338</v>
      </c>
    </row>
    <row r="30" spans="1:12" ht="76.5" x14ac:dyDescent="0.25">
      <c r="A30" s="8">
        <f t="shared" si="0"/>
        <v>26</v>
      </c>
      <c r="B30" s="9">
        <v>42859</v>
      </c>
      <c r="C30" s="9">
        <v>42859</v>
      </c>
      <c r="D30" s="8" t="s">
        <v>365</v>
      </c>
      <c r="E30" s="8" t="s">
        <v>366</v>
      </c>
      <c r="F30" s="11" t="s">
        <v>367</v>
      </c>
      <c r="G30" s="8">
        <v>4401116271</v>
      </c>
      <c r="H30" s="8" t="s">
        <v>390</v>
      </c>
      <c r="I30" s="8" t="s">
        <v>336</v>
      </c>
      <c r="J30" s="118">
        <v>6899600</v>
      </c>
      <c r="K30" s="8" t="s">
        <v>386</v>
      </c>
      <c r="L30" s="8" t="s">
        <v>338</v>
      </c>
    </row>
    <row r="31" spans="1:12" ht="114.75" x14ac:dyDescent="0.25">
      <c r="A31" s="8">
        <f t="shared" si="0"/>
        <v>27</v>
      </c>
      <c r="B31" s="9">
        <v>43087</v>
      </c>
      <c r="C31" s="9">
        <v>43087</v>
      </c>
      <c r="D31" s="8" t="s">
        <v>376</v>
      </c>
      <c r="E31" s="8" t="s">
        <v>333</v>
      </c>
      <c r="F31" s="11" t="s">
        <v>334</v>
      </c>
      <c r="G31" s="8">
        <v>4442005108</v>
      </c>
      <c r="H31" s="8" t="s">
        <v>377</v>
      </c>
      <c r="I31" s="8" t="s">
        <v>336</v>
      </c>
      <c r="J31" s="118">
        <v>612000</v>
      </c>
      <c r="K31" s="8" t="s">
        <v>391</v>
      </c>
      <c r="L31" s="8" t="s">
        <v>338</v>
      </c>
    </row>
    <row r="32" spans="1:12" ht="76.5" x14ac:dyDescent="0.25">
      <c r="A32" s="8">
        <f t="shared" si="0"/>
        <v>28</v>
      </c>
      <c r="B32" s="9">
        <v>43087</v>
      </c>
      <c r="C32" s="9">
        <v>43087</v>
      </c>
      <c r="D32" s="8" t="s">
        <v>379</v>
      </c>
      <c r="E32" s="8" t="s">
        <v>350</v>
      </c>
      <c r="F32" s="11" t="s">
        <v>351</v>
      </c>
      <c r="G32" s="8">
        <v>4401036160</v>
      </c>
      <c r="H32" s="8" t="s">
        <v>380</v>
      </c>
      <c r="I32" s="8" t="s">
        <v>336</v>
      </c>
      <c r="J32" s="118">
        <v>29200</v>
      </c>
      <c r="K32" s="8" t="s">
        <v>392</v>
      </c>
      <c r="L32" s="8" t="s">
        <v>338</v>
      </c>
    </row>
    <row r="33" spans="1:12" ht="76.5" x14ac:dyDescent="0.25">
      <c r="A33" s="8">
        <f t="shared" si="0"/>
        <v>29</v>
      </c>
      <c r="B33" s="9">
        <v>43087</v>
      </c>
      <c r="C33" s="9">
        <v>43087</v>
      </c>
      <c r="D33" s="8" t="s">
        <v>382</v>
      </c>
      <c r="E33" s="8" t="s">
        <v>345</v>
      </c>
      <c r="F33" s="11" t="s">
        <v>346</v>
      </c>
      <c r="G33" s="8">
        <v>4402006306</v>
      </c>
      <c r="H33" s="8" t="s">
        <v>380</v>
      </c>
      <c r="I33" s="8" t="s">
        <v>336</v>
      </c>
      <c r="J33" s="118">
        <v>1180100</v>
      </c>
      <c r="K33" s="8" t="s">
        <v>393</v>
      </c>
      <c r="L33" s="8" t="s">
        <v>338</v>
      </c>
    </row>
    <row r="34" spans="1:12" ht="114.75" x14ac:dyDescent="0.25">
      <c r="A34" s="8">
        <f t="shared" si="0"/>
        <v>30</v>
      </c>
      <c r="B34" s="9">
        <v>43087</v>
      </c>
      <c r="C34" s="9">
        <v>43087</v>
      </c>
      <c r="D34" s="8" t="s">
        <v>384</v>
      </c>
      <c r="E34" s="8" t="s">
        <v>341</v>
      </c>
      <c r="F34" s="11" t="s">
        <v>342</v>
      </c>
      <c r="G34" s="8">
        <v>4442017720</v>
      </c>
      <c r="H34" s="8" t="s">
        <v>385</v>
      </c>
      <c r="I34" s="8" t="s">
        <v>336</v>
      </c>
      <c r="J34" s="118">
        <v>395200</v>
      </c>
      <c r="K34" s="8" t="s">
        <v>394</v>
      </c>
      <c r="L34" s="8" t="s">
        <v>338</v>
      </c>
    </row>
    <row r="35" spans="1:12" ht="140.25" x14ac:dyDescent="0.25">
      <c r="A35" s="8">
        <f t="shared" si="0"/>
        <v>31</v>
      </c>
      <c r="B35" s="9">
        <v>43087</v>
      </c>
      <c r="C35" s="9">
        <v>43087</v>
      </c>
      <c r="D35" s="8" t="s">
        <v>387</v>
      </c>
      <c r="E35" s="8" t="s">
        <v>354</v>
      </c>
      <c r="F35" s="11" t="s">
        <v>355</v>
      </c>
      <c r="G35" s="8">
        <v>4443020275</v>
      </c>
      <c r="H35" s="8" t="s">
        <v>388</v>
      </c>
      <c r="I35" s="8" t="s">
        <v>357</v>
      </c>
      <c r="J35" s="118">
        <v>1646500</v>
      </c>
      <c r="K35" s="8" t="s">
        <v>395</v>
      </c>
      <c r="L35" s="8" t="s">
        <v>338</v>
      </c>
    </row>
    <row r="36" spans="1:12" ht="76.5" x14ac:dyDescent="0.25">
      <c r="A36" s="8">
        <f t="shared" si="0"/>
        <v>32</v>
      </c>
      <c r="B36" s="9">
        <v>43087</v>
      </c>
      <c r="C36" s="9">
        <v>43087</v>
      </c>
      <c r="D36" s="8" t="s">
        <v>365</v>
      </c>
      <c r="E36" s="8" t="s">
        <v>366</v>
      </c>
      <c r="F36" s="11" t="s">
        <v>367</v>
      </c>
      <c r="G36" s="8">
        <v>4401116271</v>
      </c>
      <c r="H36" s="8" t="s">
        <v>390</v>
      </c>
      <c r="I36" s="8" t="s">
        <v>336</v>
      </c>
      <c r="J36" s="118">
        <v>1248400</v>
      </c>
      <c r="K36" s="8" t="s">
        <v>396</v>
      </c>
      <c r="L36" s="8" t="s">
        <v>338</v>
      </c>
    </row>
    <row r="37" spans="1:12" ht="114.75" x14ac:dyDescent="0.25">
      <c r="A37" s="8">
        <f t="shared" si="0"/>
        <v>33</v>
      </c>
      <c r="B37" s="9">
        <v>42852</v>
      </c>
      <c r="C37" s="9">
        <v>42852</v>
      </c>
      <c r="D37" s="8" t="s">
        <v>376</v>
      </c>
      <c r="E37" s="8" t="s">
        <v>333</v>
      </c>
      <c r="F37" s="11" t="s">
        <v>334</v>
      </c>
      <c r="G37" s="8">
        <v>4442005108</v>
      </c>
      <c r="H37" s="8" t="s">
        <v>377</v>
      </c>
      <c r="I37" s="8" t="s">
        <v>336</v>
      </c>
      <c r="J37" s="118">
        <v>2939200</v>
      </c>
      <c r="K37" s="8" t="s">
        <v>378</v>
      </c>
      <c r="L37" s="8" t="s">
        <v>338</v>
      </c>
    </row>
    <row r="38" spans="1:12" ht="76.5" x14ac:dyDescent="0.25">
      <c r="A38" s="8">
        <f t="shared" si="0"/>
        <v>34</v>
      </c>
      <c r="B38" s="9">
        <v>42853</v>
      </c>
      <c r="C38" s="9">
        <v>42853</v>
      </c>
      <c r="D38" s="8" t="s">
        <v>379</v>
      </c>
      <c r="E38" s="8" t="s">
        <v>350</v>
      </c>
      <c r="F38" s="11" t="s">
        <v>351</v>
      </c>
      <c r="G38" s="8">
        <v>4401036160</v>
      </c>
      <c r="H38" s="8" t="s">
        <v>380</v>
      </c>
      <c r="I38" s="8" t="s">
        <v>336</v>
      </c>
      <c r="J38" s="118">
        <v>1166000</v>
      </c>
      <c r="K38" s="8" t="s">
        <v>381</v>
      </c>
      <c r="L38" s="8" t="s">
        <v>338</v>
      </c>
    </row>
    <row r="39" spans="1:12" ht="76.5" x14ac:dyDescent="0.25">
      <c r="A39" s="8">
        <f t="shared" si="0"/>
        <v>35</v>
      </c>
      <c r="B39" s="9">
        <v>42858</v>
      </c>
      <c r="C39" s="9">
        <v>42858</v>
      </c>
      <c r="D39" s="8" t="s">
        <v>382</v>
      </c>
      <c r="E39" s="8" t="s">
        <v>345</v>
      </c>
      <c r="F39" s="11" t="s">
        <v>346</v>
      </c>
      <c r="G39" s="8">
        <v>4402006306</v>
      </c>
      <c r="H39" s="8" t="s">
        <v>380</v>
      </c>
      <c r="I39" s="8" t="s">
        <v>336</v>
      </c>
      <c r="J39" s="118">
        <v>6829700</v>
      </c>
      <c r="K39" s="8" t="s">
        <v>383</v>
      </c>
      <c r="L39" s="8" t="s">
        <v>338</v>
      </c>
    </row>
    <row r="40" spans="1:12" ht="114.75" x14ac:dyDescent="0.25">
      <c r="A40" s="8">
        <f t="shared" si="0"/>
        <v>36</v>
      </c>
      <c r="B40" s="9">
        <v>42859</v>
      </c>
      <c r="C40" s="9">
        <v>42859</v>
      </c>
      <c r="D40" s="8" t="s">
        <v>384</v>
      </c>
      <c r="E40" s="8" t="s">
        <v>341</v>
      </c>
      <c r="F40" s="11" t="s">
        <v>342</v>
      </c>
      <c r="G40" s="8">
        <v>4442017720</v>
      </c>
      <c r="H40" s="8" t="s">
        <v>385</v>
      </c>
      <c r="I40" s="8" t="s">
        <v>336</v>
      </c>
      <c r="J40" s="118">
        <v>4342200</v>
      </c>
      <c r="K40" s="8" t="s">
        <v>386</v>
      </c>
      <c r="L40" s="8" t="s">
        <v>338</v>
      </c>
    </row>
    <row r="41" spans="1:12" ht="140.25" x14ac:dyDescent="0.25">
      <c r="A41" s="8">
        <f t="shared" si="0"/>
        <v>37</v>
      </c>
      <c r="B41" s="9">
        <v>42859</v>
      </c>
      <c r="C41" s="9">
        <v>42859</v>
      </c>
      <c r="D41" s="8" t="s">
        <v>387</v>
      </c>
      <c r="E41" s="8" t="s">
        <v>354</v>
      </c>
      <c r="F41" s="11" t="s">
        <v>355</v>
      </c>
      <c r="G41" s="8">
        <v>4443020275</v>
      </c>
      <c r="H41" s="8" t="s">
        <v>388</v>
      </c>
      <c r="I41" s="8" t="s">
        <v>357</v>
      </c>
      <c r="J41" s="118">
        <v>2750000</v>
      </c>
      <c r="K41" s="8" t="s">
        <v>389</v>
      </c>
      <c r="L41" s="8" t="s">
        <v>338</v>
      </c>
    </row>
    <row r="42" spans="1:12" ht="76.5" x14ac:dyDescent="0.25">
      <c r="A42" s="8">
        <f t="shared" si="0"/>
        <v>38</v>
      </c>
      <c r="B42" s="9">
        <v>42859</v>
      </c>
      <c r="C42" s="9">
        <v>42859</v>
      </c>
      <c r="D42" s="8" t="s">
        <v>365</v>
      </c>
      <c r="E42" s="8" t="s">
        <v>366</v>
      </c>
      <c r="F42" s="11" t="s">
        <v>367</v>
      </c>
      <c r="G42" s="8">
        <v>4401116271</v>
      </c>
      <c r="H42" s="8" t="s">
        <v>390</v>
      </c>
      <c r="I42" s="8" t="s">
        <v>336</v>
      </c>
      <c r="J42" s="118">
        <v>6899600</v>
      </c>
      <c r="K42" s="8" t="s">
        <v>386</v>
      </c>
      <c r="L42" s="8" t="s">
        <v>338</v>
      </c>
    </row>
    <row r="43" spans="1:12" ht="114.75" x14ac:dyDescent="0.25">
      <c r="A43" s="8">
        <f t="shared" si="0"/>
        <v>39</v>
      </c>
      <c r="B43" s="9">
        <v>43087</v>
      </c>
      <c r="C43" s="9">
        <v>43087</v>
      </c>
      <c r="D43" s="8" t="s">
        <v>376</v>
      </c>
      <c r="E43" s="8" t="s">
        <v>333</v>
      </c>
      <c r="F43" s="11" t="s">
        <v>334</v>
      </c>
      <c r="G43" s="8">
        <v>4442005108</v>
      </c>
      <c r="H43" s="8" t="s">
        <v>377</v>
      </c>
      <c r="I43" s="8" t="s">
        <v>336</v>
      </c>
      <c r="J43" s="118">
        <v>612000</v>
      </c>
      <c r="K43" s="8" t="s">
        <v>391</v>
      </c>
      <c r="L43" s="8" t="s">
        <v>338</v>
      </c>
    </row>
    <row r="44" spans="1:12" ht="76.5" x14ac:dyDescent="0.25">
      <c r="A44" s="8">
        <f t="shared" si="0"/>
        <v>40</v>
      </c>
      <c r="B44" s="9">
        <v>43087</v>
      </c>
      <c r="C44" s="9">
        <v>43087</v>
      </c>
      <c r="D44" s="8" t="s">
        <v>379</v>
      </c>
      <c r="E44" s="8" t="s">
        <v>350</v>
      </c>
      <c r="F44" s="11" t="s">
        <v>351</v>
      </c>
      <c r="G44" s="8">
        <v>4401036160</v>
      </c>
      <c r="H44" s="8" t="s">
        <v>380</v>
      </c>
      <c r="I44" s="8" t="s">
        <v>336</v>
      </c>
      <c r="J44" s="118">
        <v>29200</v>
      </c>
      <c r="K44" s="8" t="s">
        <v>391</v>
      </c>
      <c r="L44" s="8" t="s">
        <v>338</v>
      </c>
    </row>
    <row r="45" spans="1:12" ht="76.5" x14ac:dyDescent="0.25">
      <c r="A45" s="8">
        <f t="shared" si="0"/>
        <v>41</v>
      </c>
      <c r="B45" s="9">
        <v>43087</v>
      </c>
      <c r="C45" s="9">
        <v>43087</v>
      </c>
      <c r="D45" s="8" t="s">
        <v>382</v>
      </c>
      <c r="E45" s="8" t="s">
        <v>345</v>
      </c>
      <c r="F45" s="11" t="s">
        <v>346</v>
      </c>
      <c r="G45" s="8">
        <v>4402006306</v>
      </c>
      <c r="H45" s="8" t="s">
        <v>380</v>
      </c>
      <c r="I45" s="8" t="s">
        <v>336</v>
      </c>
      <c r="J45" s="118">
        <v>1180100</v>
      </c>
      <c r="K45" s="8" t="s">
        <v>391</v>
      </c>
      <c r="L45" s="8" t="s">
        <v>338</v>
      </c>
    </row>
    <row r="46" spans="1:12" ht="114.75" x14ac:dyDescent="0.25">
      <c r="A46" s="8">
        <f t="shared" si="0"/>
        <v>42</v>
      </c>
      <c r="B46" s="9">
        <v>43087</v>
      </c>
      <c r="C46" s="9">
        <v>43087</v>
      </c>
      <c r="D46" s="8" t="s">
        <v>384</v>
      </c>
      <c r="E46" s="8" t="s">
        <v>341</v>
      </c>
      <c r="F46" s="11" t="s">
        <v>342</v>
      </c>
      <c r="G46" s="8">
        <v>4442017720</v>
      </c>
      <c r="H46" s="8" t="s">
        <v>385</v>
      </c>
      <c r="I46" s="8" t="s">
        <v>336</v>
      </c>
      <c r="J46" s="118">
        <v>395200</v>
      </c>
      <c r="K46" s="8" t="s">
        <v>391</v>
      </c>
      <c r="L46" s="8" t="s">
        <v>338</v>
      </c>
    </row>
    <row r="47" spans="1:12" ht="140.25" x14ac:dyDescent="0.25">
      <c r="A47" s="8">
        <f t="shared" si="0"/>
        <v>43</v>
      </c>
      <c r="B47" s="9">
        <v>43087</v>
      </c>
      <c r="C47" s="9">
        <v>43087</v>
      </c>
      <c r="D47" s="8" t="s">
        <v>387</v>
      </c>
      <c r="E47" s="8" t="s">
        <v>354</v>
      </c>
      <c r="F47" s="11" t="s">
        <v>355</v>
      </c>
      <c r="G47" s="8">
        <v>4443020275</v>
      </c>
      <c r="H47" s="8" t="s">
        <v>388</v>
      </c>
      <c r="I47" s="8" t="s">
        <v>357</v>
      </c>
      <c r="J47" s="118">
        <v>1646500</v>
      </c>
      <c r="K47" s="8" t="s">
        <v>391</v>
      </c>
      <c r="L47" s="8" t="s">
        <v>338</v>
      </c>
    </row>
    <row r="48" spans="1:12" ht="76.5" x14ac:dyDescent="0.25">
      <c r="A48" s="8">
        <f t="shared" si="0"/>
        <v>44</v>
      </c>
      <c r="B48" s="9">
        <v>43087</v>
      </c>
      <c r="C48" s="9">
        <v>43087</v>
      </c>
      <c r="D48" s="8" t="s">
        <v>365</v>
      </c>
      <c r="E48" s="8" t="s">
        <v>366</v>
      </c>
      <c r="F48" s="11" t="s">
        <v>367</v>
      </c>
      <c r="G48" s="8">
        <v>4401116271</v>
      </c>
      <c r="H48" s="8" t="s">
        <v>390</v>
      </c>
      <c r="I48" s="8" t="s">
        <v>336</v>
      </c>
      <c r="J48" s="118">
        <v>1248400</v>
      </c>
      <c r="K48" s="8" t="s">
        <v>391</v>
      </c>
      <c r="L48" s="8" t="s">
        <v>338</v>
      </c>
    </row>
    <row r="49" spans="1:12" ht="76.5" x14ac:dyDescent="0.25">
      <c r="A49" s="8">
        <f t="shared" si="0"/>
        <v>45</v>
      </c>
      <c r="B49" s="9">
        <v>43192</v>
      </c>
      <c r="C49" s="9">
        <v>43192</v>
      </c>
      <c r="D49" s="8" t="s">
        <v>365</v>
      </c>
      <c r="E49" s="8" t="s">
        <v>366</v>
      </c>
      <c r="F49" s="11" t="s">
        <v>367</v>
      </c>
      <c r="G49" s="8">
        <v>4401116271</v>
      </c>
      <c r="H49" s="8" t="s">
        <v>390</v>
      </c>
      <c r="I49" s="8" t="s">
        <v>336</v>
      </c>
      <c r="J49" s="118">
        <v>7872352.9299999997</v>
      </c>
      <c r="K49" s="8" t="s">
        <v>292</v>
      </c>
      <c r="L49" s="8" t="s">
        <v>338</v>
      </c>
    </row>
    <row r="50" spans="1:12" ht="76.5" x14ac:dyDescent="0.25">
      <c r="A50" s="8">
        <f t="shared" si="0"/>
        <v>46</v>
      </c>
      <c r="B50" s="9">
        <v>43196</v>
      </c>
      <c r="C50" s="9">
        <v>43196</v>
      </c>
      <c r="D50" s="8" t="s">
        <v>382</v>
      </c>
      <c r="E50" s="8" t="s">
        <v>345</v>
      </c>
      <c r="F50" s="11" t="s">
        <v>346</v>
      </c>
      <c r="G50" s="8">
        <v>4402006306</v>
      </c>
      <c r="H50" s="8" t="s">
        <v>380</v>
      </c>
      <c r="I50" s="8" t="s">
        <v>336</v>
      </c>
      <c r="J50" s="118">
        <v>8080062.7699999996</v>
      </c>
      <c r="K50" s="8" t="s">
        <v>292</v>
      </c>
      <c r="L50" s="8" t="s">
        <v>338</v>
      </c>
    </row>
    <row r="51" spans="1:12" ht="114.75" x14ac:dyDescent="0.25">
      <c r="A51" s="8">
        <f t="shared" si="0"/>
        <v>47</v>
      </c>
      <c r="B51" s="9">
        <v>43196</v>
      </c>
      <c r="C51" s="9">
        <v>43196</v>
      </c>
      <c r="D51" s="8" t="s">
        <v>376</v>
      </c>
      <c r="E51" s="8" t="s">
        <v>333</v>
      </c>
      <c r="F51" s="11" t="s">
        <v>334</v>
      </c>
      <c r="G51" s="8">
        <v>4442005108</v>
      </c>
      <c r="H51" s="8" t="s">
        <v>377</v>
      </c>
      <c r="I51" s="8" t="s">
        <v>336</v>
      </c>
      <c r="J51" s="118">
        <v>2818700</v>
      </c>
      <c r="K51" s="8" t="s">
        <v>292</v>
      </c>
      <c r="L51" s="8" t="s">
        <v>338</v>
      </c>
    </row>
    <row r="52" spans="1:12" ht="114.75" x14ac:dyDescent="0.25">
      <c r="A52" s="8">
        <f t="shared" si="0"/>
        <v>48</v>
      </c>
      <c r="B52" s="9">
        <v>43199</v>
      </c>
      <c r="C52" s="9">
        <v>43199</v>
      </c>
      <c r="D52" s="8" t="s">
        <v>384</v>
      </c>
      <c r="E52" s="8" t="s">
        <v>341</v>
      </c>
      <c r="F52" s="11" t="s">
        <v>342</v>
      </c>
      <c r="G52" s="8">
        <v>4442017720</v>
      </c>
      <c r="H52" s="8" t="s">
        <v>385</v>
      </c>
      <c r="I52" s="8" t="s">
        <v>336</v>
      </c>
      <c r="J52" s="118">
        <v>4809290.83</v>
      </c>
      <c r="K52" s="8" t="s">
        <v>292</v>
      </c>
      <c r="L52" s="8" t="s">
        <v>338</v>
      </c>
    </row>
    <row r="53" spans="1:12" ht="140.25" x14ac:dyDescent="0.25">
      <c r="A53" s="8">
        <f t="shared" si="0"/>
        <v>49</v>
      </c>
      <c r="B53" s="9">
        <v>43199</v>
      </c>
      <c r="C53" s="9">
        <v>43199</v>
      </c>
      <c r="D53" s="8" t="s">
        <v>387</v>
      </c>
      <c r="E53" s="8" t="s">
        <v>354</v>
      </c>
      <c r="F53" s="11" t="s">
        <v>355</v>
      </c>
      <c r="G53" s="8">
        <v>4443020275</v>
      </c>
      <c r="H53" s="8" t="s">
        <v>388</v>
      </c>
      <c r="I53" s="8" t="s">
        <v>357</v>
      </c>
      <c r="J53" s="118">
        <v>4757391.9400000004</v>
      </c>
      <c r="K53" s="8" t="s">
        <v>292</v>
      </c>
      <c r="L53" s="8" t="s">
        <v>338</v>
      </c>
    </row>
    <row r="54" spans="1:12" ht="42" customHeight="1" x14ac:dyDescent="0.25">
      <c r="A54" s="8">
        <f t="shared" si="0"/>
        <v>50</v>
      </c>
      <c r="B54" s="120">
        <v>43199</v>
      </c>
      <c r="C54" s="120">
        <v>43199</v>
      </c>
      <c r="D54" s="121" t="s">
        <v>379</v>
      </c>
      <c r="E54" s="121" t="s">
        <v>350</v>
      </c>
      <c r="F54" s="122">
        <v>1034408627241</v>
      </c>
      <c r="G54" s="121">
        <v>4401036160</v>
      </c>
      <c r="H54" s="8" t="s">
        <v>380</v>
      </c>
      <c r="I54" s="8" t="s">
        <v>336</v>
      </c>
      <c r="J54" s="123">
        <v>1337227.96</v>
      </c>
      <c r="K54" s="8" t="s">
        <v>397</v>
      </c>
      <c r="L54" s="121" t="s">
        <v>338</v>
      </c>
    </row>
    <row r="55" spans="1:12" ht="76.5" x14ac:dyDescent="0.25">
      <c r="A55" s="8">
        <f t="shared" si="0"/>
        <v>51</v>
      </c>
      <c r="B55" s="42">
        <v>43566</v>
      </c>
      <c r="C55" s="42">
        <v>43566</v>
      </c>
      <c r="D55" s="35" t="s">
        <v>365</v>
      </c>
      <c r="E55" s="35" t="s">
        <v>366</v>
      </c>
      <c r="F55" s="124" t="s">
        <v>367</v>
      </c>
      <c r="G55" s="47">
        <v>4401116271</v>
      </c>
      <c r="H55" s="35" t="s">
        <v>390</v>
      </c>
      <c r="I55" s="36" t="s">
        <v>336</v>
      </c>
      <c r="J55" s="125">
        <v>1869496</v>
      </c>
      <c r="K55" s="36" t="s">
        <v>398</v>
      </c>
      <c r="L55" s="47" t="s">
        <v>338</v>
      </c>
    </row>
    <row r="56" spans="1:12" ht="76.5" x14ac:dyDescent="0.25">
      <c r="A56" s="8">
        <f>A55+1</f>
        <v>52</v>
      </c>
      <c r="B56" s="42">
        <v>43559</v>
      </c>
      <c r="C56" s="42">
        <v>43559</v>
      </c>
      <c r="D56" s="35" t="s">
        <v>382</v>
      </c>
      <c r="E56" s="35" t="s">
        <v>345</v>
      </c>
      <c r="F56" s="124" t="s">
        <v>346</v>
      </c>
      <c r="G56" s="47">
        <v>4402006306</v>
      </c>
      <c r="H56" s="35" t="s">
        <v>380</v>
      </c>
      <c r="I56" s="36" t="s">
        <v>336</v>
      </c>
      <c r="J56" s="125">
        <v>2043445.22</v>
      </c>
      <c r="K56" s="36" t="s">
        <v>399</v>
      </c>
      <c r="L56" s="47" t="s">
        <v>338</v>
      </c>
    </row>
    <row r="57" spans="1:12" ht="114.75" x14ac:dyDescent="0.25">
      <c r="A57" s="8">
        <f t="shared" si="0"/>
        <v>53</v>
      </c>
      <c r="B57" s="42">
        <v>43574</v>
      </c>
      <c r="C57" s="42">
        <v>43574</v>
      </c>
      <c r="D57" s="35" t="s">
        <v>376</v>
      </c>
      <c r="E57" s="35" t="s">
        <v>333</v>
      </c>
      <c r="F57" s="124" t="s">
        <v>334</v>
      </c>
      <c r="G57" s="47">
        <v>4442005108</v>
      </c>
      <c r="H57" s="35" t="s">
        <v>377</v>
      </c>
      <c r="I57" s="36" t="s">
        <v>336</v>
      </c>
      <c r="J57" s="125">
        <v>869884.02</v>
      </c>
      <c r="K57" s="36" t="s">
        <v>400</v>
      </c>
      <c r="L57" s="47" t="s">
        <v>338</v>
      </c>
    </row>
    <row r="58" spans="1:12" ht="114.75" x14ac:dyDescent="0.25">
      <c r="A58" s="8">
        <f t="shared" si="0"/>
        <v>54</v>
      </c>
      <c r="B58" s="42">
        <v>43565</v>
      </c>
      <c r="C58" s="42">
        <v>43565</v>
      </c>
      <c r="D58" s="35" t="s">
        <v>384</v>
      </c>
      <c r="E58" s="35" t="s">
        <v>341</v>
      </c>
      <c r="F58" s="101" t="s">
        <v>342</v>
      </c>
      <c r="G58" s="36">
        <v>4442017720</v>
      </c>
      <c r="H58" s="35" t="s">
        <v>385</v>
      </c>
      <c r="I58" s="36" t="s">
        <v>336</v>
      </c>
      <c r="J58" s="125">
        <v>1174232.75</v>
      </c>
      <c r="K58" s="36" t="s">
        <v>401</v>
      </c>
      <c r="L58" s="47" t="s">
        <v>338</v>
      </c>
    </row>
    <row r="59" spans="1:12" ht="140.25" x14ac:dyDescent="0.25">
      <c r="A59" s="8">
        <f t="shared" si="0"/>
        <v>55</v>
      </c>
      <c r="B59" s="42">
        <v>43572</v>
      </c>
      <c r="C59" s="42">
        <v>43572</v>
      </c>
      <c r="D59" s="35" t="s">
        <v>387</v>
      </c>
      <c r="E59" s="35" t="s">
        <v>354</v>
      </c>
      <c r="F59" s="124" t="s">
        <v>355</v>
      </c>
      <c r="G59" s="47">
        <v>4443020275</v>
      </c>
      <c r="H59" s="35" t="s">
        <v>388</v>
      </c>
      <c r="I59" s="36" t="s">
        <v>357</v>
      </c>
      <c r="J59" s="125">
        <v>1182495.1599999999</v>
      </c>
      <c r="K59" s="36" t="s">
        <v>402</v>
      </c>
      <c r="L59" s="47" t="s">
        <v>338</v>
      </c>
    </row>
    <row r="60" spans="1:12" ht="76.5" x14ac:dyDescent="0.25">
      <c r="A60" s="8">
        <f t="shared" si="0"/>
        <v>56</v>
      </c>
      <c r="B60" s="42">
        <v>43565</v>
      </c>
      <c r="C60" s="42">
        <v>43565</v>
      </c>
      <c r="D60" s="35" t="s">
        <v>379</v>
      </c>
      <c r="E60" s="35" t="s">
        <v>350</v>
      </c>
      <c r="F60" s="124" t="s">
        <v>351</v>
      </c>
      <c r="G60" s="47">
        <v>4401036160</v>
      </c>
      <c r="H60" s="35" t="s">
        <v>380</v>
      </c>
      <c r="I60" s="36" t="s">
        <v>336</v>
      </c>
      <c r="J60" s="125">
        <v>311678.82</v>
      </c>
      <c r="K60" s="36" t="s">
        <v>401</v>
      </c>
      <c r="L60" s="47" t="s">
        <v>338</v>
      </c>
    </row>
    <row r="61" spans="1:12" ht="76.5" x14ac:dyDescent="0.25">
      <c r="A61" s="8">
        <f t="shared" si="0"/>
        <v>57</v>
      </c>
      <c r="B61" s="42">
        <v>43566</v>
      </c>
      <c r="C61" s="42">
        <v>43566</v>
      </c>
      <c r="D61" s="35" t="s">
        <v>365</v>
      </c>
      <c r="E61" s="35" t="s">
        <v>366</v>
      </c>
      <c r="F61" s="124" t="s">
        <v>367</v>
      </c>
      <c r="G61" s="47">
        <v>4401116271</v>
      </c>
      <c r="H61" s="35" t="s">
        <v>390</v>
      </c>
      <c r="I61" s="36" t="s">
        <v>336</v>
      </c>
      <c r="J61" s="125">
        <v>1916221</v>
      </c>
      <c r="K61" s="36" t="s">
        <v>304</v>
      </c>
      <c r="L61" s="47" t="s">
        <v>338</v>
      </c>
    </row>
    <row r="62" spans="1:12" ht="114.75" x14ac:dyDescent="0.25">
      <c r="A62" s="8">
        <f t="shared" si="0"/>
        <v>58</v>
      </c>
      <c r="B62" s="42">
        <v>43574</v>
      </c>
      <c r="C62" s="42">
        <v>43574</v>
      </c>
      <c r="D62" s="35" t="s">
        <v>376</v>
      </c>
      <c r="E62" s="35" t="s">
        <v>333</v>
      </c>
      <c r="F62" s="124" t="s">
        <v>334</v>
      </c>
      <c r="G62" s="47">
        <v>4442005108</v>
      </c>
      <c r="H62" s="35" t="s">
        <v>377</v>
      </c>
      <c r="I62" s="36" t="s">
        <v>336</v>
      </c>
      <c r="J62" s="125">
        <v>925398.4</v>
      </c>
      <c r="K62" s="36" t="s">
        <v>304</v>
      </c>
      <c r="L62" s="47" t="s">
        <v>338</v>
      </c>
    </row>
    <row r="63" spans="1:12" ht="114.75" x14ac:dyDescent="0.25">
      <c r="A63" s="8">
        <f t="shared" si="0"/>
        <v>59</v>
      </c>
      <c r="B63" s="42">
        <v>43565</v>
      </c>
      <c r="C63" s="42">
        <v>43565</v>
      </c>
      <c r="D63" s="35" t="s">
        <v>384</v>
      </c>
      <c r="E63" s="35" t="s">
        <v>341</v>
      </c>
      <c r="F63" s="101" t="s">
        <v>342</v>
      </c>
      <c r="G63" s="36">
        <v>4442017720</v>
      </c>
      <c r="H63" s="35" t="s">
        <v>385</v>
      </c>
      <c r="I63" s="36" t="s">
        <v>336</v>
      </c>
      <c r="J63" s="125">
        <v>1320007.0900000001</v>
      </c>
      <c r="K63" s="36" t="s">
        <v>304</v>
      </c>
      <c r="L63" s="47" t="s">
        <v>338</v>
      </c>
    </row>
    <row r="64" spans="1:12" ht="140.25" x14ac:dyDescent="0.25">
      <c r="A64" s="8">
        <f t="shared" si="0"/>
        <v>60</v>
      </c>
      <c r="B64" s="42">
        <v>43572</v>
      </c>
      <c r="C64" s="42">
        <v>43572</v>
      </c>
      <c r="D64" s="35" t="s">
        <v>387</v>
      </c>
      <c r="E64" s="35" t="s">
        <v>354</v>
      </c>
      <c r="F64" s="124" t="s">
        <v>355</v>
      </c>
      <c r="G64" s="47">
        <v>4443020275</v>
      </c>
      <c r="H64" s="35" t="s">
        <v>388</v>
      </c>
      <c r="I64" s="36" t="s">
        <v>357</v>
      </c>
      <c r="J64" s="125">
        <v>1137995.23</v>
      </c>
      <c r="K64" s="36" t="s">
        <v>304</v>
      </c>
      <c r="L64" s="47" t="s">
        <v>338</v>
      </c>
    </row>
    <row r="65" spans="1:12" ht="76.5" x14ac:dyDescent="0.25">
      <c r="A65" s="8">
        <f t="shared" si="0"/>
        <v>61</v>
      </c>
      <c r="B65" s="42">
        <v>43565</v>
      </c>
      <c r="C65" s="42">
        <v>43565</v>
      </c>
      <c r="D65" s="35" t="s">
        <v>379</v>
      </c>
      <c r="E65" s="35" t="s">
        <v>350</v>
      </c>
      <c r="F65" s="124" t="s">
        <v>351</v>
      </c>
      <c r="G65" s="47">
        <v>4401036160</v>
      </c>
      <c r="H65" s="35" t="s">
        <v>380</v>
      </c>
      <c r="I65" s="36" t="s">
        <v>336</v>
      </c>
      <c r="J65" s="125">
        <v>340508</v>
      </c>
      <c r="K65" s="36" t="s">
        <v>304</v>
      </c>
      <c r="L65" s="47" t="s">
        <v>338</v>
      </c>
    </row>
    <row r="66" spans="1:12" ht="76.5" x14ac:dyDescent="0.25">
      <c r="A66" s="8">
        <f t="shared" si="0"/>
        <v>62</v>
      </c>
      <c r="B66" s="42">
        <v>43559</v>
      </c>
      <c r="C66" s="42">
        <v>43559</v>
      </c>
      <c r="D66" s="35" t="s">
        <v>382</v>
      </c>
      <c r="E66" s="35" t="s">
        <v>345</v>
      </c>
      <c r="F66" s="124" t="s">
        <v>346</v>
      </c>
      <c r="G66" s="47">
        <v>4402006306</v>
      </c>
      <c r="H66" s="35" t="s">
        <v>380</v>
      </c>
      <c r="I66" s="36" t="s">
        <v>336</v>
      </c>
      <c r="J66" s="125">
        <v>2129633.65</v>
      </c>
      <c r="K66" s="36" t="s">
        <v>304</v>
      </c>
      <c r="L66" s="47" t="s">
        <v>338</v>
      </c>
    </row>
    <row r="67" spans="1:12" ht="76.5" x14ac:dyDescent="0.25">
      <c r="A67" s="8">
        <f t="shared" si="0"/>
        <v>63</v>
      </c>
      <c r="B67" s="42">
        <v>43566</v>
      </c>
      <c r="C67" s="42">
        <v>43566</v>
      </c>
      <c r="D67" s="35" t="s">
        <v>365</v>
      </c>
      <c r="E67" s="35" t="s">
        <v>366</v>
      </c>
      <c r="F67" s="124" t="s">
        <v>367</v>
      </c>
      <c r="G67" s="47">
        <v>4401116271</v>
      </c>
      <c r="H67" s="35" t="s">
        <v>390</v>
      </c>
      <c r="I67" s="36" t="s">
        <v>336</v>
      </c>
      <c r="J67" s="125">
        <f>1929352.86+1704240</f>
        <v>3633592.8600000003</v>
      </c>
      <c r="K67" s="36" t="s">
        <v>306</v>
      </c>
      <c r="L67" s="47" t="s">
        <v>338</v>
      </c>
    </row>
    <row r="68" spans="1:12" ht="76.5" x14ac:dyDescent="0.25">
      <c r="A68" s="8">
        <f t="shared" si="0"/>
        <v>64</v>
      </c>
      <c r="B68" s="42">
        <v>43559</v>
      </c>
      <c r="C68" s="42">
        <v>43559</v>
      </c>
      <c r="D68" s="35" t="s">
        <v>382</v>
      </c>
      <c r="E68" s="35" t="s">
        <v>345</v>
      </c>
      <c r="F68" s="124" t="s">
        <v>346</v>
      </c>
      <c r="G68" s="47">
        <v>4402006306</v>
      </c>
      <c r="H68" s="35" t="s">
        <v>380</v>
      </c>
      <c r="I68" s="36" t="s">
        <v>336</v>
      </c>
      <c r="J68" s="125">
        <f>2024834.55+1861252.87</f>
        <v>3886087.42</v>
      </c>
      <c r="K68" s="36" t="s">
        <v>306</v>
      </c>
      <c r="L68" s="47" t="s">
        <v>338</v>
      </c>
    </row>
    <row r="69" spans="1:12" ht="114.75" x14ac:dyDescent="0.25">
      <c r="A69" s="8">
        <f t="shared" si="0"/>
        <v>65</v>
      </c>
      <c r="B69" s="42">
        <v>43574</v>
      </c>
      <c r="C69" s="42">
        <v>43574</v>
      </c>
      <c r="D69" s="35" t="s">
        <v>376</v>
      </c>
      <c r="E69" s="35" t="s">
        <v>333</v>
      </c>
      <c r="F69" s="124" t="s">
        <v>334</v>
      </c>
      <c r="G69" s="47">
        <v>4442005108</v>
      </c>
      <c r="H69" s="35" t="s">
        <v>377</v>
      </c>
      <c r="I69" s="36" t="s">
        <v>336</v>
      </c>
      <c r="J69" s="125">
        <f>1021180.35+877478.71</f>
        <v>1898659.06</v>
      </c>
      <c r="K69" s="36" t="s">
        <v>306</v>
      </c>
      <c r="L69" s="47" t="s">
        <v>338</v>
      </c>
    </row>
    <row r="70" spans="1:12" ht="114.75" x14ac:dyDescent="0.25">
      <c r="A70" s="8">
        <f t="shared" ref="A70" si="1">A69+1</f>
        <v>66</v>
      </c>
      <c r="B70" s="42">
        <v>43565</v>
      </c>
      <c r="C70" s="42">
        <v>43565</v>
      </c>
      <c r="D70" s="35" t="s">
        <v>384</v>
      </c>
      <c r="E70" s="35" t="s">
        <v>341</v>
      </c>
      <c r="F70" s="101" t="s">
        <v>342</v>
      </c>
      <c r="G70" s="36">
        <v>4442017720</v>
      </c>
      <c r="H70" s="35" t="s">
        <v>385</v>
      </c>
      <c r="I70" s="36" t="s">
        <v>336</v>
      </c>
      <c r="J70" s="125">
        <f>1190771.46+1176447.22</f>
        <v>2367218.6799999997</v>
      </c>
      <c r="K70" s="36" t="s">
        <v>306</v>
      </c>
      <c r="L70" s="47" t="s">
        <v>338</v>
      </c>
    </row>
    <row r="71" spans="1:12" ht="140.25" x14ac:dyDescent="0.25">
      <c r="A71" s="8">
        <f t="shared" ref="A71:A123" si="2">A70+1</f>
        <v>67</v>
      </c>
      <c r="B71" s="42">
        <v>43572</v>
      </c>
      <c r="C71" s="42">
        <v>43572</v>
      </c>
      <c r="D71" s="35" t="s">
        <v>387</v>
      </c>
      <c r="E71" s="35" t="s">
        <v>354</v>
      </c>
      <c r="F71" s="124" t="s">
        <v>355</v>
      </c>
      <c r="G71" s="47">
        <v>4443020275</v>
      </c>
      <c r="H71" s="35" t="s">
        <v>388</v>
      </c>
      <c r="I71" s="36" t="s">
        <v>357</v>
      </c>
      <c r="J71" s="125">
        <f>1097699.3+1503292.82</f>
        <v>2600992.12</v>
      </c>
      <c r="K71" s="36" t="s">
        <v>306</v>
      </c>
      <c r="L71" s="47" t="s">
        <v>338</v>
      </c>
    </row>
    <row r="72" spans="1:12" ht="76.5" x14ac:dyDescent="0.25">
      <c r="A72" s="8">
        <f t="shared" si="2"/>
        <v>68</v>
      </c>
      <c r="B72" s="42">
        <v>43565</v>
      </c>
      <c r="C72" s="42">
        <v>43565</v>
      </c>
      <c r="D72" s="35" t="s">
        <v>379</v>
      </c>
      <c r="E72" s="35" t="s">
        <v>350</v>
      </c>
      <c r="F72" s="124" t="s">
        <v>351</v>
      </c>
      <c r="G72" s="47">
        <v>4401036160</v>
      </c>
      <c r="H72" s="35" t="s">
        <v>380</v>
      </c>
      <c r="I72" s="36" t="s">
        <v>336</v>
      </c>
      <c r="J72" s="125">
        <f>331380+335325</f>
        <v>666705</v>
      </c>
      <c r="K72" s="36" t="s">
        <v>306</v>
      </c>
      <c r="L72" s="47" t="s">
        <v>338</v>
      </c>
    </row>
    <row r="73" spans="1:12" ht="108" x14ac:dyDescent="0.25">
      <c r="A73" s="8">
        <f t="shared" si="2"/>
        <v>69</v>
      </c>
      <c r="B73" s="126">
        <v>43931</v>
      </c>
      <c r="C73" s="126">
        <v>43931</v>
      </c>
      <c r="D73" s="127" t="s">
        <v>376</v>
      </c>
      <c r="E73" s="127" t="s">
        <v>333</v>
      </c>
      <c r="F73" s="128" t="s">
        <v>334</v>
      </c>
      <c r="G73" s="129">
        <v>4442005108</v>
      </c>
      <c r="H73" s="127" t="s">
        <v>377</v>
      </c>
      <c r="I73" s="130" t="s">
        <v>336</v>
      </c>
      <c r="J73" s="131">
        <v>905990.01</v>
      </c>
      <c r="K73" s="130" t="s">
        <v>308</v>
      </c>
      <c r="L73" s="129" t="s">
        <v>338</v>
      </c>
    </row>
    <row r="74" spans="1:12" ht="108" x14ac:dyDescent="0.25">
      <c r="A74" s="8">
        <f t="shared" si="2"/>
        <v>70</v>
      </c>
      <c r="B74" s="126">
        <v>43931</v>
      </c>
      <c r="C74" s="126">
        <v>43931</v>
      </c>
      <c r="D74" s="127" t="s">
        <v>384</v>
      </c>
      <c r="E74" s="127" t="s">
        <v>341</v>
      </c>
      <c r="F74" s="132" t="s">
        <v>342</v>
      </c>
      <c r="G74" s="130">
        <v>4442017720</v>
      </c>
      <c r="H74" s="127" t="s">
        <v>385</v>
      </c>
      <c r="I74" s="130" t="s">
        <v>336</v>
      </c>
      <c r="J74" s="131">
        <v>1201242</v>
      </c>
      <c r="K74" s="130" t="s">
        <v>308</v>
      </c>
      <c r="L74" s="129" t="s">
        <v>338</v>
      </c>
    </row>
    <row r="75" spans="1:12" ht="72" x14ac:dyDescent="0.25">
      <c r="A75" s="8">
        <f t="shared" si="2"/>
        <v>71</v>
      </c>
      <c r="B75" s="133">
        <v>43934</v>
      </c>
      <c r="C75" s="133">
        <v>43934</v>
      </c>
      <c r="D75" s="127" t="s">
        <v>365</v>
      </c>
      <c r="E75" s="127" t="s">
        <v>366</v>
      </c>
      <c r="F75" s="128" t="s">
        <v>367</v>
      </c>
      <c r="G75" s="129">
        <v>4401116271</v>
      </c>
      <c r="H75" s="127" t="s">
        <v>390</v>
      </c>
      <c r="I75" s="130" t="s">
        <v>336</v>
      </c>
      <c r="J75" s="131">
        <v>1755334</v>
      </c>
      <c r="K75" s="130" t="s">
        <v>308</v>
      </c>
      <c r="L75" s="129" t="s">
        <v>338</v>
      </c>
    </row>
    <row r="76" spans="1:12" ht="72" x14ac:dyDescent="0.25">
      <c r="A76" s="8">
        <f t="shared" si="2"/>
        <v>72</v>
      </c>
      <c r="B76" s="133">
        <v>43934</v>
      </c>
      <c r="C76" s="133">
        <v>43934</v>
      </c>
      <c r="D76" s="127" t="s">
        <v>379</v>
      </c>
      <c r="E76" s="127" t="s">
        <v>350</v>
      </c>
      <c r="F76" s="128" t="s">
        <v>351</v>
      </c>
      <c r="G76" s="129">
        <v>4401036160</v>
      </c>
      <c r="H76" s="127" t="s">
        <v>380</v>
      </c>
      <c r="I76" s="130" t="s">
        <v>336</v>
      </c>
      <c r="J76" s="131">
        <v>342287.8</v>
      </c>
      <c r="K76" s="130" t="s">
        <v>308</v>
      </c>
      <c r="L76" s="129" t="s">
        <v>338</v>
      </c>
    </row>
    <row r="77" spans="1:12" ht="132" x14ac:dyDescent="0.25">
      <c r="A77" s="8">
        <f t="shared" si="2"/>
        <v>73</v>
      </c>
      <c r="B77" s="133">
        <v>43937</v>
      </c>
      <c r="C77" s="133">
        <v>43937</v>
      </c>
      <c r="D77" s="127" t="s">
        <v>387</v>
      </c>
      <c r="E77" s="127" t="s">
        <v>354</v>
      </c>
      <c r="F77" s="128" t="s">
        <v>355</v>
      </c>
      <c r="G77" s="129">
        <v>4443020275</v>
      </c>
      <c r="H77" s="127" t="s">
        <v>388</v>
      </c>
      <c r="I77" s="130" t="s">
        <v>357</v>
      </c>
      <c r="J77" s="131">
        <v>1508529.15</v>
      </c>
      <c r="K77" s="130" t="s">
        <v>308</v>
      </c>
      <c r="L77" s="129" t="s">
        <v>338</v>
      </c>
    </row>
    <row r="78" spans="1:12" ht="108" x14ac:dyDescent="0.25">
      <c r="A78" s="8">
        <f t="shared" si="2"/>
        <v>74</v>
      </c>
      <c r="B78" s="126">
        <v>43931</v>
      </c>
      <c r="C78" s="126">
        <v>43931</v>
      </c>
      <c r="D78" s="127" t="s">
        <v>376</v>
      </c>
      <c r="E78" s="127" t="s">
        <v>333</v>
      </c>
      <c r="F78" s="128" t="s">
        <v>334</v>
      </c>
      <c r="G78" s="129">
        <v>4442005108</v>
      </c>
      <c r="H78" s="127" t="s">
        <v>377</v>
      </c>
      <c r="I78" s="130" t="s">
        <v>336</v>
      </c>
      <c r="J78" s="131">
        <v>1000818.29</v>
      </c>
      <c r="K78" s="130" t="s">
        <v>310</v>
      </c>
      <c r="L78" s="129" t="s">
        <v>338</v>
      </c>
    </row>
    <row r="79" spans="1:12" ht="108" x14ac:dyDescent="0.25">
      <c r="A79" s="8">
        <f t="shared" si="2"/>
        <v>75</v>
      </c>
      <c r="B79" s="126">
        <v>43931</v>
      </c>
      <c r="C79" s="126">
        <v>43931</v>
      </c>
      <c r="D79" s="127" t="s">
        <v>384</v>
      </c>
      <c r="E79" s="127" t="s">
        <v>341</v>
      </c>
      <c r="F79" s="132" t="s">
        <v>342</v>
      </c>
      <c r="G79" s="130">
        <v>4442017720</v>
      </c>
      <c r="H79" s="127" t="s">
        <v>385</v>
      </c>
      <c r="I79" s="130" t="s">
        <v>336</v>
      </c>
      <c r="J79" s="131">
        <v>1332956.76</v>
      </c>
      <c r="K79" s="130" t="s">
        <v>310</v>
      </c>
      <c r="L79" s="129" t="s">
        <v>338</v>
      </c>
    </row>
    <row r="80" spans="1:12" ht="72" x14ac:dyDescent="0.25">
      <c r="A80" s="8">
        <f t="shared" si="2"/>
        <v>76</v>
      </c>
      <c r="B80" s="133">
        <v>43934</v>
      </c>
      <c r="C80" s="133">
        <v>43934</v>
      </c>
      <c r="D80" s="127" t="s">
        <v>365</v>
      </c>
      <c r="E80" s="127" t="s">
        <v>366</v>
      </c>
      <c r="F80" s="128" t="s">
        <v>367</v>
      </c>
      <c r="G80" s="129">
        <v>4401116271</v>
      </c>
      <c r="H80" s="127" t="s">
        <v>390</v>
      </c>
      <c r="I80" s="130" t="s">
        <v>336</v>
      </c>
      <c r="J80" s="131">
        <v>1664790</v>
      </c>
      <c r="K80" s="130" t="s">
        <v>310</v>
      </c>
      <c r="L80" s="129" t="s">
        <v>338</v>
      </c>
    </row>
    <row r="81" spans="1:12" ht="72" x14ac:dyDescent="0.25">
      <c r="A81" s="8">
        <f t="shared" si="2"/>
        <v>77</v>
      </c>
      <c r="B81" s="133">
        <v>43934</v>
      </c>
      <c r="C81" s="133">
        <v>43934</v>
      </c>
      <c r="D81" s="127" t="s">
        <v>379</v>
      </c>
      <c r="E81" s="127" t="s">
        <v>350</v>
      </c>
      <c r="F81" s="128" t="s">
        <v>351</v>
      </c>
      <c r="G81" s="129">
        <v>4401036160</v>
      </c>
      <c r="H81" s="127" t="s">
        <v>380</v>
      </c>
      <c r="I81" s="130" t="s">
        <v>336</v>
      </c>
      <c r="J81" s="131">
        <v>349303</v>
      </c>
      <c r="K81" s="130" t="s">
        <v>310</v>
      </c>
      <c r="L81" s="129" t="s">
        <v>338</v>
      </c>
    </row>
    <row r="82" spans="1:12" ht="132" x14ac:dyDescent="0.25">
      <c r="A82" s="8">
        <f t="shared" si="2"/>
        <v>78</v>
      </c>
      <c r="B82" s="133">
        <v>43937</v>
      </c>
      <c r="C82" s="133">
        <v>43937</v>
      </c>
      <c r="D82" s="127" t="s">
        <v>387</v>
      </c>
      <c r="E82" s="127" t="s">
        <v>354</v>
      </c>
      <c r="F82" s="128" t="s">
        <v>355</v>
      </c>
      <c r="G82" s="129">
        <v>4443020275</v>
      </c>
      <c r="H82" s="127" t="s">
        <v>388</v>
      </c>
      <c r="I82" s="130" t="s">
        <v>357</v>
      </c>
      <c r="J82" s="131">
        <v>1496398.85</v>
      </c>
      <c r="K82" s="130" t="s">
        <v>310</v>
      </c>
      <c r="L82" s="129" t="s">
        <v>338</v>
      </c>
    </row>
    <row r="83" spans="1:12" ht="108" x14ac:dyDescent="0.25">
      <c r="A83" s="8">
        <f t="shared" si="2"/>
        <v>79</v>
      </c>
      <c r="B83" s="126">
        <v>43931</v>
      </c>
      <c r="C83" s="126">
        <v>43931</v>
      </c>
      <c r="D83" s="127" t="s">
        <v>376</v>
      </c>
      <c r="E83" s="127" t="s">
        <v>333</v>
      </c>
      <c r="F83" s="128" t="s">
        <v>334</v>
      </c>
      <c r="G83" s="129">
        <v>4442005108</v>
      </c>
      <c r="H83" s="127" t="s">
        <v>377</v>
      </c>
      <c r="I83" s="130" t="s">
        <v>336</v>
      </c>
      <c r="J83" s="131">
        <v>861063.1</v>
      </c>
      <c r="K83" s="130" t="s">
        <v>312</v>
      </c>
      <c r="L83" s="129" t="s">
        <v>338</v>
      </c>
    </row>
    <row r="84" spans="1:12" ht="108" x14ac:dyDescent="0.25">
      <c r="A84" s="8">
        <f t="shared" si="2"/>
        <v>80</v>
      </c>
      <c r="B84" s="126">
        <v>43931</v>
      </c>
      <c r="C84" s="126">
        <v>43931</v>
      </c>
      <c r="D84" s="127" t="s">
        <v>384</v>
      </c>
      <c r="E84" s="127" t="s">
        <v>341</v>
      </c>
      <c r="F84" s="132" t="s">
        <v>342</v>
      </c>
      <c r="G84" s="130">
        <v>4442017720</v>
      </c>
      <c r="H84" s="127" t="s">
        <v>385</v>
      </c>
      <c r="I84" s="130" t="s">
        <v>336</v>
      </c>
      <c r="J84" s="131">
        <v>1181467.25</v>
      </c>
      <c r="K84" s="130" t="s">
        <v>312</v>
      </c>
      <c r="L84" s="129" t="s">
        <v>338</v>
      </c>
    </row>
    <row r="85" spans="1:12" ht="72" x14ac:dyDescent="0.25">
      <c r="A85" s="8">
        <f t="shared" si="2"/>
        <v>81</v>
      </c>
      <c r="B85" s="133">
        <v>43934</v>
      </c>
      <c r="C85" s="133">
        <v>43934</v>
      </c>
      <c r="D85" s="127" t="s">
        <v>365</v>
      </c>
      <c r="E85" s="127" t="s">
        <v>366</v>
      </c>
      <c r="F85" s="128" t="s">
        <v>367</v>
      </c>
      <c r="G85" s="129">
        <v>4401116271</v>
      </c>
      <c r="H85" s="127" t="s">
        <v>390</v>
      </c>
      <c r="I85" s="130" t="s">
        <v>336</v>
      </c>
      <c r="J85" s="131">
        <v>1263057.5</v>
      </c>
      <c r="K85" s="130" t="s">
        <v>312</v>
      </c>
      <c r="L85" s="129" t="s">
        <v>338</v>
      </c>
    </row>
    <row r="86" spans="1:12" ht="72" x14ac:dyDescent="0.25">
      <c r="A86" s="8">
        <f t="shared" si="2"/>
        <v>82</v>
      </c>
      <c r="B86" s="133">
        <v>43934</v>
      </c>
      <c r="C86" s="133">
        <v>43934</v>
      </c>
      <c r="D86" s="127" t="s">
        <v>379</v>
      </c>
      <c r="E86" s="127" t="s">
        <v>350</v>
      </c>
      <c r="F86" s="128" t="s">
        <v>351</v>
      </c>
      <c r="G86" s="129">
        <v>4401036160</v>
      </c>
      <c r="H86" s="127" t="s">
        <v>380</v>
      </c>
      <c r="I86" s="130" t="s">
        <v>336</v>
      </c>
      <c r="J86" s="131">
        <v>343215</v>
      </c>
      <c r="K86" s="130" t="s">
        <v>312</v>
      </c>
      <c r="L86" s="129" t="s">
        <v>338</v>
      </c>
    </row>
    <row r="87" spans="1:12" ht="132" x14ac:dyDescent="0.25">
      <c r="A87" s="8">
        <f t="shared" si="2"/>
        <v>83</v>
      </c>
      <c r="B87" s="133">
        <v>43937</v>
      </c>
      <c r="C87" s="133">
        <v>43937</v>
      </c>
      <c r="D87" s="127" t="s">
        <v>387</v>
      </c>
      <c r="E87" s="127" t="s">
        <v>354</v>
      </c>
      <c r="F87" s="128" t="s">
        <v>355</v>
      </c>
      <c r="G87" s="129">
        <v>4443020275</v>
      </c>
      <c r="H87" s="127" t="s">
        <v>388</v>
      </c>
      <c r="I87" s="130" t="s">
        <v>357</v>
      </c>
      <c r="J87" s="131">
        <v>1390064.33</v>
      </c>
      <c r="K87" s="130" t="s">
        <v>312</v>
      </c>
      <c r="L87" s="129" t="s">
        <v>338</v>
      </c>
    </row>
    <row r="88" spans="1:12" ht="108" x14ac:dyDescent="0.25">
      <c r="A88" s="8">
        <f t="shared" si="2"/>
        <v>84</v>
      </c>
      <c r="B88" s="126">
        <v>43931</v>
      </c>
      <c r="C88" s="126">
        <v>43931</v>
      </c>
      <c r="D88" s="127" t="s">
        <v>376</v>
      </c>
      <c r="E88" s="127" t="s">
        <v>333</v>
      </c>
      <c r="F88" s="128" t="s">
        <v>334</v>
      </c>
      <c r="G88" s="129">
        <v>4442005108</v>
      </c>
      <c r="H88" s="127" t="s">
        <v>377</v>
      </c>
      <c r="I88" s="130" t="s">
        <v>336</v>
      </c>
      <c r="J88" s="131">
        <v>880114.13</v>
      </c>
      <c r="K88" s="130" t="s">
        <v>403</v>
      </c>
      <c r="L88" s="129" t="s">
        <v>338</v>
      </c>
    </row>
    <row r="89" spans="1:12" ht="108" x14ac:dyDescent="0.25">
      <c r="A89" s="8">
        <f t="shared" si="2"/>
        <v>85</v>
      </c>
      <c r="B89" s="126">
        <v>43931</v>
      </c>
      <c r="C89" s="126">
        <v>43931</v>
      </c>
      <c r="D89" s="127" t="s">
        <v>384</v>
      </c>
      <c r="E89" s="127" t="s">
        <v>341</v>
      </c>
      <c r="F89" s="132" t="s">
        <v>342</v>
      </c>
      <c r="G89" s="130">
        <v>4442017720</v>
      </c>
      <c r="H89" s="127" t="s">
        <v>385</v>
      </c>
      <c r="I89" s="130" t="s">
        <v>336</v>
      </c>
      <c r="J89" s="131">
        <v>1182508.26</v>
      </c>
      <c r="K89" s="130" t="s">
        <v>403</v>
      </c>
      <c r="L89" s="129" t="s">
        <v>338</v>
      </c>
    </row>
    <row r="90" spans="1:12" ht="72" x14ac:dyDescent="0.25">
      <c r="A90" s="8">
        <f t="shared" si="2"/>
        <v>86</v>
      </c>
      <c r="B90" s="133">
        <v>43934</v>
      </c>
      <c r="C90" s="133">
        <v>43934</v>
      </c>
      <c r="D90" s="127" t="s">
        <v>365</v>
      </c>
      <c r="E90" s="127" t="s">
        <v>366</v>
      </c>
      <c r="F90" s="128" t="s">
        <v>367</v>
      </c>
      <c r="G90" s="129">
        <v>4401116271</v>
      </c>
      <c r="H90" s="127" t="s">
        <v>390</v>
      </c>
      <c r="I90" s="130" t="s">
        <v>336</v>
      </c>
      <c r="J90" s="131">
        <v>1308783.5</v>
      </c>
      <c r="K90" s="130" t="s">
        <v>403</v>
      </c>
      <c r="L90" s="129" t="s">
        <v>338</v>
      </c>
    </row>
    <row r="91" spans="1:12" ht="72" x14ac:dyDescent="0.25">
      <c r="A91" s="8">
        <f t="shared" si="2"/>
        <v>87</v>
      </c>
      <c r="B91" s="133">
        <v>43934</v>
      </c>
      <c r="C91" s="133">
        <v>43934</v>
      </c>
      <c r="D91" s="127" t="s">
        <v>379</v>
      </c>
      <c r="E91" s="127" t="s">
        <v>350</v>
      </c>
      <c r="F91" s="128" t="s">
        <v>351</v>
      </c>
      <c r="G91" s="129">
        <v>4401036160</v>
      </c>
      <c r="H91" s="127" t="s">
        <v>380</v>
      </c>
      <c r="I91" s="130" t="s">
        <v>336</v>
      </c>
      <c r="J91" s="131">
        <v>343215</v>
      </c>
      <c r="K91" s="130" t="s">
        <v>403</v>
      </c>
      <c r="L91" s="129" t="s">
        <v>338</v>
      </c>
    </row>
    <row r="92" spans="1:12" ht="132" x14ac:dyDescent="0.25">
      <c r="A92" s="8">
        <f t="shared" si="2"/>
        <v>88</v>
      </c>
      <c r="B92" s="133">
        <v>43937</v>
      </c>
      <c r="C92" s="133">
        <v>43937</v>
      </c>
      <c r="D92" s="127" t="s">
        <v>387</v>
      </c>
      <c r="E92" s="127" t="s">
        <v>354</v>
      </c>
      <c r="F92" s="128" t="s">
        <v>355</v>
      </c>
      <c r="G92" s="129">
        <v>4443020275</v>
      </c>
      <c r="H92" s="127" t="s">
        <v>388</v>
      </c>
      <c r="I92" s="130" t="s">
        <v>357</v>
      </c>
      <c r="J92" s="131">
        <v>1766407.67</v>
      </c>
      <c r="K92" s="130" t="s">
        <v>403</v>
      </c>
      <c r="L92" s="129" t="s">
        <v>338</v>
      </c>
    </row>
    <row r="93" spans="1:12" ht="108" x14ac:dyDescent="0.25">
      <c r="A93" s="8">
        <f t="shared" si="2"/>
        <v>89</v>
      </c>
      <c r="B93" s="126">
        <v>44293</v>
      </c>
      <c r="C93" s="126">
        <v>44293</v>
      </c>
      <c r="D93" s="127" t="s">
        <v>384</v>
      </c>
      <c r="E93" s="127" t="s">
        <v>341</v>
      </c>
      <c r="F93" s="132" t="s">
        <v>342</v>
      </c>
      <c r="G93" s="130">
        <v>4442017720</v>
      </c>
      <c r="H93" s="127" t="s">
        <v>385</v>
      </c>
      <c r="I93" s="130" t="s">
        <v>336</v>
      </c>
      <c r="J93" s="131">
        <v>1177488.6299999999</v>
      </c>
      <c r="K93" s="130" t="s">
        <v>321</v>
      </c>
      <c r="L93" s="129" t="s">
        <v>338</v>
      </c>
    </row>
    <row r="94" spans="1:12" ht="72" x14ac:dyDescent="0.25">
      <c r="A94" s="8">
        <f t="shared" si="2"/>
        <v>90</v>
      </c>
      <c r="B94" s="126">
        <v>44294</v>
      </c>
      <c r="C94" s="126">
        <v>44294</v>
      </c>
      <c r="D94" s="127" t="s">
        <v>365</v>
      </c>
      <c r="E94" s="127" t="s">
        <v>366</v>
      </c>
      <c r="F94" s="128" t="s">
        <v>367</v>
      </c>
      <c r="G94" s="129">
        <v>4401116271</v>
      </c>
      <c r="H94" s="127" t="s">
        <v>390</v>
      </c>
      <c r="I94" s="130" t="s">
        <v>336</v>
      </c>
      <c r="J94" s="131">
        <v>1114462.5</v>
      </c>
      <c r="K94" s="130" t="s">
        <v>321</v>
      </c>
      <c r="L94" s="129" t="s">
        <v>338</v>
      </c>
    </row>
    <row r="95" spans="1:12" ht="72" x14ac:dyDescent="0.25">
      <c r="A95" s="8">
        <f t="shared" si="2"/>
        <v>91</v>
      </c>
      <c r="B95" s="133">
        <v>44295</v>
      </c>
      <c r="C95" s="133">
        <v>44295</v>
      </c>
      <c r="D95" s="127" t="s">
        <v>379</v>
      </c>
      <c r="E95" s="127" t="s">
        <v>350</v>
      </c>
      <c r="F95" s="128" t="s">
        <v>351</v>
      </c>
      <c r="G95" s="129">
        <v>4401036160</v>
      </c>
      <c r="H95" s="127" t="s">
        <v>380</v>
      </c>
      <c r="I95" s="130" t="s">
        <v>336</v>
      </c>
      <c r="J95" s="131">
        <v>343215</v>
      </c>
      <c r="K95" s="130" t="s">
        <v>321</v>
      </c>
      <c r="L95" s="129" t="s">
        <v>338</v>
      </c>
    </row>
    <row r="96" spans="1:12" ht="108" x14ac:dyDescent="0.25">
      <c r="A96" s="8">
        <f t="shared" si="2"/>
        <v>92</v>
      </c>
      <c r="B96" s="133">
        <v>44295</v>
      </c>
      <c r="C96" s="133">
        <v>44295</v>
      </c>
      <c r="D96" s="127" t="s">
        <v>376</v>
      </c>
      <c r="E96" s="127" t="s">
        <v>333</v>
      </c>
      <c r="F96" s="128" t="s">
        <v>334</v>
      </c>
      <c r="G96" s="129">
        <v>4442005108</v>
      </c>
      <c r="H96" s="127" t="s">
        <v>377</v>
      </c>
      <c r="I96" s="130" t="s">
        <v>336</v>
      </c>
      <c r="J96" s="131">
        <v>905990.01</v>
      </c>
      <c r="K96" s="130" t="s">
        <v>321</v>
      </c>
      <c r="L96" s="129" t="s">
        <v>338</v>
      </c>
    </row>
    <row r="97" spans="1:12" ht="132" x14ac:dyDescent="0.25">
      <c r="A97" s="8">
        <f t="shared" si="2"/>
        <v>93</v>
      </c>
      <c r="B97" s="133">
        <v>44305</v>
      </c>
      <c r="C97" s="133">
        <v>44305</v>
      </c>
      <c r="D97" s="127" t="s">
        <v>387</v>
      </c>
      <c r="E97" s="127" t="s">
        <v>354</v>
      </c>
      <c r="F97" s="128" t="s">
        <v>355</v>
      </c>
      <c r="G97" s="129">
        <v>4443020275</v>
      </c>
      <c r="H97" s="127" t="s">
        <v>388</v>
      </c>
      <c r="I97" s="130" t="s">
        <v>357</v>
      </c>
      <c r="J97" s="131">
        <v>1788540.57</v>
      </c>
      <c r="K97" s="130" t="s">
        <v>321</v>
      </c>
      <c r="L97" s="129" t="s">
        <v>338</v>
      </c>
    </row>
    <row r="98" spans="1:12" ht="108" x14ac:dyDescent="0.25">
      <c r="A98" s="134">
        <f t="shared" si="2"/>
        <v>94</v>
      </c>
      <c r="B98" s="126">
        <v>44293</v>
      </c>
      <c r="C98" s="126">
        <v>44293</v>
      </c>
      <c r="D98" s="127" t="s">
        <v>384</v>
      </c>
      <c r="E98" s="127" t="s">
        <v>341</v>
      </c>
      <c r="F98" s="132" t="s">
        <v>342</v>
      </c>
      <c r="G98" s="130">
        <v>4442017720</v>
      </c>
      <c r="H98" s="127" t="s">
        <v>385</v>
      </c>
      <c r="I98" s="130" t="s">
        <v>336</v>
      </c>
      <c r="J98" s="131">
        <f>1139271.24+171310.59</f>
        <v>1310581.83</v>
      </c>
      <c r="K98" s="130" t="s">
        <v>323</v>
      </c>
      <c r="L98" s="129" t="s">
        <v>338</v>
      </c>
    </row>
    <row r="99" spans="1:12" ht="72" x14ac:dyDescent="0.25">
      <c r="A99" s="134">
        <f t="shared" si="2"/>
        <v>95</v>
      </c>
      <c r="B99" s="126">
        <v>44294</v>
      </c>
      <c r="C99" s="126">
        <v>44294</v>
      </c>
      <c r="D99" s="127" t="s">
        <v>365</v>
      </c>
      <c r="E99" s="127" t="s">
        <v>366</v>
      </c>
      <c r="F99" s="128" t="s">
        <v>367</v>
      </c>
      <c r="G99" s="129">
        <v>4401116271</v>
      </c>
      <c r="H99" s="127" t="s">
        <v>390</v>
      </c>
      <c r="I99" s="130" t="s">
        <v>336</v>
      </c>
      <c r="J99" s="131">
        <v>1247393</v>
      </c>
      <c r="K99" s="130" t="s">
        <v>323</v>
      </c>
      <c r="L99" s="129" t="s">
        <v>338</v>
      </c>
    </row>
    <row r="100" spans="1:12" ht="72" x14ac:dyDescent="0.25">
      <c r="A100" s="134">
        <f t="shared" si="2"/>
        <v>96</v>
      </c>
      <c r="B100" s="133">
        <v>44295</v>
      </c>
      <c r="C100" s="133">
        <v>44295</v>
      </c>
      <c r="D100" s="127" t="s">
        <v>379</v>
      </c>
      <c r="E100" s="127" t="s">
        <v>350</v>
      </c>
      <c r="F100" s="128" t="s">
        <v>351</v>
      </c>
      <c r="G100" s="129">
        <v>4401036160</v>
      </c>
      <c r="H100" s="127" t="s">
        <v>380</v>
      </c>
      <c r="I100" s="130" t="s">
        <v>336</v>
      </c>
      <c r="J100" s="131">
        <v>354085.5</v>
      </c>
      <c r="K100" s="130" t="s">
        <v>323</v>
      </c>
      <c r="L100" s="129" t="s">
        <v>338</v>
      </c>
    </row>
    <row r="101" spans="1:12" ht="108" x14ac:dyDescent="0.25">
      <c r="A101" s="134">
        <f t="shared" si="2"/>
        <v>97</v>
      </c>
      <c r="B101" s="133">
        <v>44295</v>
      </c>
      <c r="C101" s="133">
        <v>44295</v>
      </c>
      <c r="D101" s="127" t="s">
        <v>376</v>
      </c>
      <c r="E101" s="127" t="s">
        <v>333</v>
      </c>
      <c r="F101" s="128" t="s">
        <v>334</v>
      </c>
      <c r="G101" s="129">
        <v>4442005108</v>
      </c>
      <c r="H101" s="127" t="s">
        <v>377</v>
      </c>
      <c r="I101" s="130" t="s">
        <v>336</v>
      </c>
      <c r="J101" s="131">
        <v>1032919.02</v>
      </c>
      <c r="K101" s="130" t="s">
        <v>323</v>
      </c>
      <c r="L101" s="129" t="s">
        <v>338</v>
      </c>
    </row>
    <row r="102" spans="1:12" ht="132" x14ac:dyDescent="0.25">
      <c r="A102" s="134">
        <f t="shared" si="2"/>
        <v>98</v>
      </c>
      <c r="B102" s="133">
        <v>44305</v>
      </c>
      <c r="C102" s="133">
        <v>44305</v>
      </c>
      <c r="D102" s="127" t="s">
        <v>387</v>
      </c>
      <c r="E102" s="127" t="s">
        <v>354</v>
      </c>
      <c r="F102" s="128" t="s">
        <v>355</v>
      </c>
      <c r="G102" s="129">
        <v>4443020275</v>
      </c>
      <c r="H102" s="127" t="s">
        <v>388</v>
      </c>
      <c r="I102" s="130" t="s">
        <v>357</v>
      </c>
      <c r="J102" s="131">
        <f>1475875+303291.23</f>
        <v>1779166.23</v>
      </c>
      <c r="K102" s="130" t="s">
        <v>323</v>
      </c>
      <c r="L102" s="129" t="s">
        <v>338</v>
      </c>
    </row>
    <row r="103" spans="1:12" ht="108" x14ac:dyDescent="0.25">
      <c r="A103" s="135">
        <f t="shared" si="2"/>
        <v>99</v>
      </c>
      <c r="B103" s="126">
        <v>44293</v>
      </c>
      <c r="C103" s="126">
        <v>44293</v>
      </c>
      <c r="D103" s="127" t="s">
        <v>384</v>
      </c>
      <c r="E103" s="127" t="s">
        <v>341</v>
      </c>
      <c r="F103" s="132" t="s">
        <v>342</v>
      </c>
      <c r="G103" s="130">
        <v>4442017720</v>
      </c>
      <c r="H103" s="127" t="s">
        <v>385</v>
      </c>
      <c r="I103" s="130" t="s">
        <v>336</v>
      </c>
      <c r="J103" s="131">
        <f>1019805.4+166281.14+1194526.86</f>
        <v>2380613.4000000004</v>
      </c>
      <c r="K103" s="130" t="s">
        <v>404</v>
      </c>
      <c r="L103" s="129" t="s">
        <v>338</v>
      </c>
    </row>
    <row r="104" spans="1:12" ht="72" x14ac:dyDescent="0.25">
      <c r="A104" s="135">
        <f t="shared" si="2"/>
        <v>100</v>
      </c>
      <c r="B104" s="126">
        <v>44294</v>
      </c>
      <c r="C104" s="126">
        <v>44294</v>
      </c>
      <c r="D104" s="127" t="s">
        <v>365</v>
      </c>
      <c r="E104" s="127" t="s">
        <v>366</v>
      </c>
      <c r="F104" s="128" t="s">
        <v>367</v>
      </c>
      <c r="G104" s="129">
        <v>4401116271</v>
      </c>
      <c r="H104" s="127" t="s">
        <v>390</v>
      </c>
      <c r="I104" s="130" t="s">
        <v>336</v>
      </c>
      <c r="J104" s="131">
        <f>1139447.5+1150359.5</f>
        <v>2289807</v>
      </c>
      <c r="K104" s="130" t="s">
        <v>405</v>
      </c>
      <c r="L104" s="129" t="s">
        <v>338</v>
      </c>
    </row>
    <row r="105" spans="1:12" ht="72" x14ac:dyDescent="0.25">
      <c r="A105" s="135">
        <f t="shared" si="2"/>
        <v>101</v>
      </c>
      <c r="B105" s="133">
        <v>44295</v>
      </c>
      <c r="C105" s="133">
        <v>44295</v>
      </c>
      <c r="D105" s="127" t="s">
        <v>379</v>
      </c>
      <c r="E105" s="127" t="s">
        <v>350</v>
      </c>
      <c r="F105" s="128" t="s">
        <v>351</v>
      </c>
      <c r="G105" s="129">
        <v>4401036160</v>
      </c>
      <c r="H105" s="127" t="s">
        <v>380</v>
      </c>
      <c r="I105" s="130" t="s">
        <v>336</v>
      </c>
      <c r="J105" s="131">
        <f>343215+345394.5</f>
        <v>688609.5</v>
      </c>
      <c r="K105" s="130" t="s">
        <v>404</v>
      </c>
      <c r="L105" s="129" t="s">
        <v>338</v>
      </c>
    </row>
    <row r="106" spans="1:12" ht="108" x14ac:dyDescent="0.25">
      <c r="A106" s="135">
        <f t="shared" si="2"/>
        <v>102</v>
      </c>
      <c r="B106" s="133">
        <v>44295</v>
      </c>
      <c r="C106" s="133">
        <v>44295</v>
      </c>
      <c r="D106" s="136" t="s">
        <v>406</v>
      </c>
      <c r="E106" s="136" t="s">
        <v>333</v>
      </c>
      <c r="F106" s="137" t="s">
        <v>407</v>
      </c>
      <c r="G106" s="138">
        <v>4401197030</v>
      </c>
      <c r="H106" s="136" t="s">
        <v>377</v>
      </c>
      <c r="I106" s="130" t="s">
        <v>336</v>
      </c>
      <c r="J106" s="131">
        <f>947759.01+1070587.86</f>
        <v>2018346.87</v>
      </c>
      <c r="K106" s="130" t="s">
        <v>408</v>
      </c>
      <c r="L106" s="129" t="s">
        <v>338</v>
      </c>
    </row>
    <row r="107" spans="1:12" ht="132" x14ac:dyDescent="0.25">
      <c r="A107" s="135">
        <f t="shared" si="2"/>
        <v>103</v>
      </c>
      <c r="B107" s="133">
        <v>44305</v>
      </c>
      <c r="C107" s="133">
        <v>44305</v>
      </c>
      <c r="D107" s="127" t="s">
        <v>387</v>
      </c>
      <c r="E107" s="127" t="s">
        <v>354</v>
      </c>
      <c r="F107" s="128" t="s">
        <v>355</v>
      </c>
      <c r="G107" s="129">
        <v>4443020275</v>
      </c>
      <c r="H107" s="127" t="s">
        <v>388</v>
      </c>
      <c r="I107" s="130" t="s">
        <v>357</v>
      </c>
      <c r="J107" s="131">
        <f>1172583.77+595807.15+2437440.32</f>
        <v>4205831.24</v>
      </c>
      <c r="K107" s="130" t="s">
        <v>404</v>
      </c>
      <c r="L107" s="129" t="s">
        <v>338</v>
      </c>
    </row>
    <row r="108" spans="1:12" ht="132" x14ac:dyDescent="0.25">
      <c r="A108" s="135">
        <f t="shared" si="2"/>
        <v>104</v>
      </c>
      <c r="B108" s="133">
        <v>44657</v>
      </c>
      <c r="C108" s="133">
        <v>44657</v>
      </c>
      <c r="D108" s="127" t="s">
        <v>387</v>
      </c>
      <c r="E108" s="127" t="s">
        <v>354</v>
      </c>
      <c r="F108" s="128" t="s">
        <v>355</v>
      </c>
      <c r="G108" s="129">
        <v>4443020275</v>
      </c>
      <c r="H108" s="127" t="s">
        <v>388</v>
      </c>
      <c r="I108" s="130" t="s">
        <v>357</v>
      </c>
      <c r="J108" s="131">
        <f>1475875+885109.51</f>
        <v>2360984.5099999998</v>
      </c>
      <c r="K108" s="130" t="s">
        <v>329</v>
      </c>
      <c r="L108" s="129" t="s">
        <v>338</v>
      </c>
    </row>
    <row r="109" spans="1:12" ht="96" x14ac:dyDescent="0.25">
      <c r="A109" s="135">
        <f t="shared" si="2"/>
        <v>105</v>
      </c>
      <c r="B109" s="126">
        <v>44659</v>
      </c>
      <c r="C109" s="126">
        <v>44659</v>
      </c>
      <c r="D109" s="127" t="s">
        <v>365</v>
      </c>
      <c r="E109" s="127" t="s">
        <v>366</v>
      </c>
      <c r="F109" s="128" t="s">
        <v>367</v>
      </c>
      <c r="G109" s="129">
        <v>4401116271</v>
      </c>
      <c r="H109" s="127" t="s">
        <v>390</v>
      </c>
      <c r="I109" s="130" t="s">
        <v>409</v>
      </c>
      <c r="J109" s="131">
        <v>1180467.5</v>
      </c>
      <c r="K109" s="130" t="s">
        <v>329</v>
      </c>
      <c r="L109" s="129" t="s">
        <v>338</v>
      </c>
    </row>
    <row r="110" spans="1:12" ht="96" x14ac:dyDescent="0.25">
      <c r="A110" s="135">
        <f t="shared" si="2"/>
        <v>106</v>
      </c>
      <c r="B110" s="126">
        <v>44659</v>
      </c>
      <c r="C110" s="126">
        <v>44659</v>
      </c>
      <c r="D110" s="127" t="s">
        <v>379</v>
      </c>
      <c r="E110" s="127" t="s">
        <v>350</v>
      </c>
      <c r="F110" s="128" t="s">
        <v>351</v>
      </c>
      <c r="G110" s="129">
        <v>4401036160</v>
      </c>
      <c r="H110" s="127" t="s">
        <v>380</v>
      </c>
      <c r="I110" s="130" t="s">
        <v>409</v>
      </c>
      <c r="J110" s="131">
        <v>353491.75</v>
      </c>
      <c r="K110" s="130" t="s">
        <v>410</v>
      </c>
      <c r="L110" s="129" t="s">
        <v>338</v>
      </c>
    </row>
    <row r="111" spans="1:12" ht="108" x14ac:dyDescent="0.25">
      <c r="A111" s="135">
        <f t="shared" si="2"/>
        <v>107</v>
      </c>
      <c r="B111" s="139">
        <v>44659</v>
      </c>
      <c r="C111" s="139">
        <v>44659</v>
      </c>
      <c r="D111" s="136" t="s">
        <v>406</v>
      </c>
      <c r="E111" s="136" t="s">
        <v>333</v>
      </c>
      <c r="F111" s="137" t="s">
        <v>407</v>
      </c>
      <c r="G111" s="138">
        <v>4401197030</v>
      </c>
      <c r="H111" s="136" t="s">
        <v>377</v>
      </c>
      <c r="I111" s="140" t="s">
        <v>336</v>
      </c>
      <c r="J111" s="141">
        <v>1087383.8799999999</v>
      </c>
      <c r="K111" s="130" t="s">
        <v>329</v>
      </c>
      <c r="L111" s="138" t="s">
        <v>338</v>
      </c>
    </row>
    <row r="112" spans="1:12" ht="108" x14ac:dyDescent="0.25">
      <c r="A112" s="135">
        <f t="shared" si="2"/>
        <v>108</v>
      </c>
      <c r="B112" s="126">
        <v>44659</v>
      </c>
      <c r="C112" s="126">
        <v>44659</v>
      </c>
      <c r="D112" s="127" t="s">
        <v>384</v>
      </c>
      <c r="E112" s="127" t="s">
        <v>341</v>
      </c>
      <c r="F112" s="132" t="s">
        <v>342</v>
      </c>
      <c r="G112" s="130">
        <v>4442017720</v>
      </c>
      <c r="H112" s="127" t="s">
        <v>385</v>
      </c>
      <c r="I112" s="130" t="s">
        <v>336</v>
      </c>
      <c r="J112" s="131">
        <v>1197055.9099999999</v>
      </c>
      <c r="K112" s="130" t="s">
        <v>329</v>
      </c>
      <c r="L112" s="129" t="s">
        <v>338</v>
      </c>
    </row>
    <row r="113" spans="1:13" ht="132" x14ac:dyDescent="0.25">
      <c r="A113" s="135">
        <f t="shared" si="2"/>
        <v>109</v>
      </c>
      <c r="B113" s="133">
        <v>44657</v>
      </c>
      <c r="C113" s="133">
        <v>44657</v>
      </c>
      <c r="D113" s="127" t="s">
        <v>387</v>
      </c>
      <c r="E113" s="127" t="s">
        <v>354</v>
      </c>
      <c r="F113" s="128" t="s">
        <v>355</v>
      </c>
      <c r="G113" s="129">
        <v>4443020275</v>
      </c>
      <c r="H113" s="127" t="s">
        <v>388</v>
      </c>
      <c r="I113" s="130" t="s">
        <v>357</v>
      </c>
      <c r="J113" s="131">
        <v>2327019.69</v>
      </c>
      <c r="K113" s="130" t="s">
        <v>330</v>
      </c>
      <c r="L113" s="129" t="s">
        <v>338</v>
      </c>
      <c r="M113" s="142"/>
    </row>
    <row r="114" spans="1:13" ht="96" x14ac:dyDescent="0.25">
      <c r="A114" s="135">
        <f t="shared" si="2"/>
        <v>110</v>
      </c>
      <c r="B114" s="126">
        <v>44659</v>
      </c>
      <c r="C114" s="126">
        <v>44659</v>
      </c>
      <c r="D114" s="127" t="s">
        <v>365</v>
      </c>
      <c r="E114" s="127" t="s">
        <v>366</v>
      </c>
      <c r="F114" s="128" t="s">
        <v>367</v>
      </c>
      <c r="G114" s="129">
        <v>4401116271</v>
      </c>
      <c r="H114" s="127" t="s">
        <v>390</v>
      </c>
      <c r="I114" s="130" t="s">
        <v>409</v>
      </c>
      <c r="J114" s="131">
        <v>1300757.5</v>
      </c>
      <c r="K114" s="130" t="s">
        <v>330</v>
      </c>
      <c r="L114" s="129" t="s">
        <v>338</v>
      </c>
      <c r="M114" s="142"/>
    </row>
    <row r="115" spans="1:13" ht="96" x14ac:dyDescent="0.25">
      <c r="A115" s="135">
        <f t="shared" si="2"/>
        <v>111</v>
      </c>
      <c r="B115" s="126">
        <v>44659</v>
      </c>
      <c r="C115" s="126">
        <v>44659</v>
      </c>
      <c r="D115" s="127" t="s">
        <v>379</v>
      </c>
      <c r="E115" s="127" t="s">
        <v>350</v>
      </c>
      <c r="F115" s="128" t="s">
        <v>351</v>
      </c>
      <c r="G115" s="129">
        <v>4401036160</v>
      </c>
      <c r="H115" s="127" t="s">
        <v>380</v>
      </c>
      <c r="I115" s="130" t="s">
        <v>409</v>
      </c>
      <c r="J115" s="131">
        <v>343215</v>
      </c>
      <c r="K115" s="130" t="s">
        <v>330</v>
      </c>
      <c r="L115" s="129" t="s">
        <v>338</v>
      </c>
      <c r="M115" s="142"/>
    </row>
    <row r="116" spans="1:13" ht="108" x14ac:dyDescent="0.25">
      <c r="A116" s="135">
        <f t="shared" si="2"/>
        <v>112</v>
      </c>
      <c r="B116" s="126">
        <v>44659</v>
      </c>
      <c r="C116" s="126">
        <v>44659</v>
      </c>
      <c r="D116" s="127" t="s">
        <v>411</v>
      </c>
      <c r="E116" s="127" t="s">
        <v>333</v>
      </c>
      <c r="F116" s="128" t="s">
        <v>407</v>
      </c>
      <c r="G116" s="129">
        <v>4401197030</v>
      </c>
      <c r="H116" s="127" t="s">
        <v>377</v>
      </c>
      <c r="I116" s="130" t="s">
        <v>336</v>
      </c>
      <c r="J116" s="131">
        <v>1196363.77</v>
      </c>
      <c r="K116" s="130" t="s">
        <v>330</v>
      </c>
      <c r="L116" s="129" t="s">
        <v>338</v>
      </c>
    </row>
    <row r="117" spans="1:13" ht="108" x14ac:dyDescent="0.25">
      <c r="A117" s="135">
        <f t="shared" si="2"/>
        <v>113</v>
      </c>
      <c r="B117" s="126">
        <v>44659</v>
      </c>
      <c r="C117" s="126">
        <v>44659</v>
      </c>
      <c r="D117" s="127" t="s">
        <v>384</v>
      </c>
      <c r="E117" s="127" t="s">
        <v>341</v>
      </c>
      <c r="F117" s="132" t="s">
        <v>342</v>
      </c>
      <c r="G117" s="130">
        <v>4442017720</v>
      </c>
      <c r="H117" s="127" t="s">
        <v>385</v>
      </c>
      <c r="I117" s="130" t="s">
        <v>336</v>
      </c>
      <c r="J117" s="131">
        <v>1346546.49</v>
      </c>
      <c r="K117" s="130" t="s">
        <v>330</v>
      </c>
      <c r="L117" s="129" t="s">
        <v>338</v>
      </c>
    </row>
    <row r="118" spans="1:13" ht="132" x14ac:dyDescent="0.25">
      <c r="A118" s="135">
        <f t="shared" si="2"/>
        <v>114</v>
      </c>
      <c r="B118" s="126">
        <v>45033</v>
      </c>
      <c r="C118" s="126">
        <v>45033</v>
      </c>
      <c r="D118" s="127" t="s">
        <v>387</v>
      </c>
      <c r="E118" s="127" t="s">
        <v>354</v>
      </c>
      <c r="F118" s="132" t="s">
        <v>355</v>
      </c>
      <c r="G118" s="130">
        <v>4443020275</v>
      </c>
      <c r="H118" s="127" t="s">
        <v>388</v>
      </c>
      <c r="I118" s="130" t="s">
        <v>357</v>
      </c>
      <c r="J118" s="131">
        <v>6093857.0199999996</v>
      </c>
      <c r="K118" s="130" t="s">
        <v>1975</v>
      </c>
      <c r="L118" s="129" t="s">
        <v>338</v>
      </c>
    </row>
    <row r="119" spans="1:13" ht="84" x14ac:dyDescent="0.25">
      <c r="A119" s="135">
        <f t="shared" si="2"/>
        <v>115</v>
      </c>
      <c r="B119" s="126">
        <v>45033</v>
      </c>
      <c r="C119" s="126">
        <v>45033</v>
      </c>
      <c r="D119" s="127" t="s">
        <v>1976</v>
      </c>
      <c r="E119" s="127" t="s">
        <v>366</v>
      </c>
      <c r="F119" s="132" t="s">
        <v>367</v>
      </c>
      <c r="G119" s="130">
        <v>4401116271</v>
      </c>
      <c r="H119" s="127" t="s">
        <v>1977</v>
      </c>
      <c r="I119" s="130" t="s">
        <v>336</v>
      </c>
      <c r="J119" s="131">
        <v>2144349.37</v>
      </c>
      <c r="K119" s="130" t="s">
        <v>1975</v>
      </c>
      <c r="L119" s="129" t="s">
        <v>338</v>
      </c>
    </row>
    <row r="120" spans="1:13" ht="96" x14ac:dyDescent="0.25">
      <c r="A120" s="135">
        <f t="shared" si="2"/>
        <v>116</v>
      </c>
      <c r="B120" s="126">
        <v>45033</v>
      </c>
      <c r="C120" s="126">
        <v>45033</v>
      </c>
      <c r="D120" s="127" t="s">
        <v>379</v>
      </c>
      <c r="E120" s="127" t="s">
        <v>350</v>
      </c>
      <c r="F120" s="132" t="s">
        <v>351</v>
      </c>
      <c r="G120" s="130">
        <v>4401036160</v>
      </c>
      <c r="H120" s="127" t="s">
        <v>380</v>
      </c>
      <c r="I120" s="130" t="s">
        <v>409</v>
      </c>
      <c r="J120" s="131">
        <v>699480</v>
      </c>
      <c r="K120" s="130" t="s">
        <v>1975</v>
      </c>
      <c r="L120" s="129" t="s">
        <v>338</v>
      </c>
    </row>
    <row r="121" spans="1:13" ht="96" x14ac:dyDescent="0.25">
      <c r="A121" s="135">
        <f t="shared" si="2"/>
        <v>117</v>
      </c>
      <c r="B121" s="126">
        <v>45033</v>
      </c>
      <c r="C121" s="126">
        <v>45033</v>
      </c>
      <c r="D121" s="127" t="s">
        <v>1978</v>
      </c>
      <c r="E121" s="127" t="s">
        <v>1979</v>
      </c>
      <c r="F121" s="132" t="s">
        <v>1980</v>
      </c>
      <c r="G121" s="130" t="s">
        <v>1981</v>
      </c>
      <c r="H121" s="127" t="s">
        <v>380</v>
      </c>
      <c r="I121" s="130" t="s">
        <v>409</v>
      </c>
      <c r="J121" s="131">
        <v>733996.44</v>
      </c>
      <c r="K121" s="130" t="s">
        <v>1975</v>
      </c>
      <c r="L121" s="129" t="s">
        <v>338</v>
      </c>
    </row>
    <row r="122" spans="1:13" ht="108" x14ac:dyDescent="0.25">
      <c r="A122" s="135">
        <f t="shared" si="2"/>
        <v>118</v>
      </c>
      <c r="B122" s="126">
        <v>45033</v>
      </c>
      <c r="C122" s="126">
        <v>45033</v>
      </c>
      <c r="D122" s="127" t="s">
        <v>411</v>
      </c>
      <c r="E122" s="127" t="s">
        <v>333</v>
      </c>
      <c r="F122" s="132" t="s">
        <v>407</v>
      </c>
      <c r="G122" s="130">
        <v>4401197030</v>
      </c>
      <c r="H122" s="127" t="s">
        <v>377</v>
      </c>
      <c r="I122" s="130" t="s">
        <v>336</v>
      </c>
      <c r="J122" s="131">
        <v>2164521.7599999998</v>
      </c>
      <c r="K122" s="130" t="s">
        <v>1975</v>
      </c>
      <c r="L122" s="129" t="s">
        <v>338</v>
      </c>
    </row>
    <row r="123" spans="1:13" ht="108" x14ac:dyDescent="0.25">
      <c r="A123" s="135">
        <f t="shared" si="2"/>
        <v>119</v>
      </c>
      <c r="B123" s="126">
        <v>45033</v>
      </c>
      <c r="C123" s="126">
        <v>45033</v>
      </c>
      <c r="D123" s="127" t="s">
        <v>384</v>
      </c>
      <c r="E123" s="127" t="s">
        <v>341</v>
      </c>
      <c r="F123" s="132" t="s">
        <v>342</v>
      </c>
      <c r="G123" s="130">
        <v>4442017720</v>
      </c>
      <c r="H123" s="127" t="s">
        <v>385</v>
      </c>
      <c r="I123" s="130" t="s">
        <v>336</v>
      </c>
      <c r="J123" s="131">
        <v>2286675.66</v>
      </c>
      <c r="K123" s="130" t="s">
        <v>1975</v>
      </c>
      <c r="L123" s="129" t="s">
        <v>338</v>
      </c>
    </row>
  </sheetData>
  <mergeCells count="8">
    <mergeCell ref="A1:L1"/>
    <mergeCell ref="A2:L2"/>
    <mergeCell ref="A3:A4"/>
    <mergeCell ref="B3:B4"/>
    <mergeCell ref="C3:C4"/>
    <mergeCell ref="D3:H3"/>
    <mergeCell ref="I3:K3"/>
    <mergeCell ref="L3:L4"/>
  </mergeCells>
  <pageMargins left="0.7" right="0.7" top="0.75" bottom="0.75" header="0.3" footer="0.3"/>
  <pageSetup paperSize="9" scale="8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N646"/>
  <sheetViews>
    <sheetView workbookViewId="0">
      <pane ySplit="4" topLeftCell="A644" activePane="bottomLeft" state="frozen"/>
      <selection activeCell="H16" sqref="H16"/>
      <selection pane="bottomLeft" activeCell="D494" sqref="D494"/>
    </sheetView>
  </sheetViews>
  <sheetFormatPr defaultRowHeight="15" x14ac:dyDescent="0.25"/>
  <cols>
    <col min="1" max="1" width="3.7109375" customWidth="1"/>
    <col min="2" max="2" width="11" bestFit="1" customWidth="1"/>
    <col min="3" max="3" width="12.5703125" style="2" customWidth="1"/>
    <col min="4" max="4" width="16.42578125" customWidth="1"/>
    <col min="5" max="5" width="14.5703125" customWidth="1"/>
    <col min="6" max="6" width="18.42578125" customWidth="1"/>
    <col min="7" max="7" width="14" customWidth="1"/>
    <col min="8" max="8" width="13.28515625" customWidth="1"/>
    <col min="9" max="9" width="12.28515625" style="2" customWidth="1"/>
    <col min="10" max="10" width="13.28515625" style="2" customWidth="1"/>
    <col min="11" max="11" width="9.140625" style="2"/>
    <col min="12" max="12" width="15.140625" style="2" customWidth="1"/>
    <col min="13" max="13" width="10" bestFit="1" customWidth="1"/>
    <col min="14" max="14" width="11.7109375" bestFit="1" customWidth="1"/>
  </cols>
  <sheetData>
    <row r="1" spans="1:12" x14ac:dyDescent="0.25">
      <c r="A1" s="419" t="s">
        <v>412</v>
      </c>
      <c r="B1" s="419"/>
      <c r="C1" s="419"/>
      <c r="D1" s="419"/>
      <c r="E1" s="419"/>
      <c r="F1" s="419"/>
      <c r="G1" s="419"/>
      <c r="H1" s="419"/>
      <c r="I1" s="419"/>
      <c r="J1" s="419"/>
      <c r="K1" s="419"/>
      <c r="L1" s="419"/>
    </row>
    <row r="2" spans="1:12" x14ac:dyDescent="0.25">
      <c r="A2" s="420" t="s">
        <v>413</v>
      </c>
      <c r="B2" s="420"/>
      <c r="C2" s="420"/>
      <c r="D2" s="420"/>
      <c r="E2" s="420"/>
      <c r="F2" s="420"/>
      <c r="G2" s="420"/>
      <c r="H2" s="420"/>
      <c r="I2" s="420"/>
      <c r="J2" s="420"/>
      <c r="K2" s="420"/>
      <c r="L2" s="420"/>
    </row>
    <row r="3" spans="1:12" x14ac:dyDescent="0.25">
      <c r="A3" s="421" t="s">
        <v>414</v>
      </c>
      <c r="B3" s="421" t="s">
        <v>3</v>
      </c>
      <c r="C3" s="421" t="s">
        <v>4</v>
      </c>
      <c r="D3" s="421" t="s">
        <v>5</v>
      </c>
      <c r="E3" s="421"/>
      <c r="F3" s="421"/>
      <c r="G3" s="421"/>
      <c r="H3" s="421"/>
      <c r="I3" s="421" t="s">
        <v>6</v>
      </c>
      <c r="J3" s="421"/>
      <c r="K3" s="421"/>
      <c r="L3" s="423" t="s">
        <v>7</v>
      </c>
    </row>
    <row r="4" spans="1:12" ht="150" customHeight="1" x14ac:dyDescent="0.25">
      <c r="A4" s="422"/>
      <c r="B4" s="422"/>
      <c r="C4" s="422"/>
      <c r="D4" s="400" t="s">
        <v>8</v>
      </c>
      <c r="E4" s="400" t="s">
        <v>9</v>
      </c>
      <c r="F4" s="400" t="s">
        <v>10</v>
      </c>
      <c r="G4" s="400" t="s">
        <v>11</v>
      </c>
      <c r="H4" s="400" t="s">
        <v>12</v>
      </c>
      <c r="I4" s="400" t="s">
        <v>13</v>
      </c>
      <c r="J4" s="400" t="s">
        <v>274</v>
      </c>
      <c r="K4" s="400" t="s">
        <v>15</v>
      </c>
      <c r="L4" s="421"/>
    </row>
    <row r="5" spans="1:12" ht="123" customHeight="1" x14ac:dyDescent="0.25">
      <c r="A5" s="88">
        <v>1</v>
      </c>
      <c r="B5" s="143">
        <v>41653</v>
      </c>
      <c r="C5" s="144" t="s">
        <v>415</v>
      </c>
      <c r="D5" s="88" t="s">
        <v>416</v>
      </c>
      <c r="E5" s="88" t="s">
        <v>417</v>
      </c>
      <c r="F5" s="89">
        <v>1054408735149</v>
      </c>
      <c r="G5" s="90">
        <v>4401060212</v>
      </c>
      <c r="H5" s="88" t="s">
        <v>418</v>
      </c>
      <c r="I5" s="144" t="s">
        <v>419</v>
      </c>
      <c r="J5" s="145">
        <v>1882000</v>
      </c>
      <c r="K5" s="144" t="s">
        <v>420</v>
      </c>
      <c r="L5" s="144" t="s">
        <v>421</v>
      </c>
    </row>
    <row r="6" spans="1:12" ht="138" customHeight="1" x14ac:dyDescent="0.25">
      <c r="A6" s="88">
        <f t="shared" ref="A6:A69" si="0">A5+1</f>
        <v>2</v>
      </c>
      <c r="B6" s="143">
        <v>41962</v>
      </c>
      <c r="C6" s="144" t="s">
        <v>422</v>
      </c>
      <c r="D6" s="88" t="s">
        <v>423</v>
      </c>
      <c r="E6" s="88" t="s">
        <v>424</v>
      </c>
      <c r="F6" s="89">
        <v>1094400000144</v>
      </c>
      <c r="G6" s="90">
        <v>4401100144</v>
      </c>
      <c r="H6" s="88" t="s">
        <v>425</v>
      </c>
      <c r="I6" s="144" t="s">
        <v>419</v>
      </c>
      <c r="J6" s="145">
        <v>987900</v>
      </c>
      <c r="K6" s="144" t="s">
        <v>420</v>
      </c>
      <c r="L6" s="144" t="s">
        <v>421</v>
      </c>
    </row>
    <row r="7" spans="1:12" ht="120" x14ac:dyDescent="0.25">
      <c r="A7" s="88">
        <f t="shared" si="0"/>
        <v>3</v>
      </c>
      <c r="B7" s="143">
        <v>42016</v>
      </c>
      <c r="C7" s="144" t="s">
        <v>426</v>
      </c>
      <c r="D7" s="88" t="s">
        <v>427</v>
      </c>
      <c r="E7" s="88" t="s">
        <v>428</v>
      </c>
      <c r="F7" s="146">
        <v>1104400000209</v>
      </c>
      <c r="G7" s="144">
        <v>4401107397</v>
      </c>
      <c r="H7" s="88" t="s">
        <v>429</v>
      </c>
      <c r="I7" s="144" t="s">
        <v>419</v>
      </c>
      <c r="J7" s="147">
        <v>2148510</v>
      </c>
      <c r="K7" s="144" t="s">
        <v>430</v>
      </c>
      <c r="L7" s="144" t="s">
        <v>421</v>
      </c>
    </row>
    <row r="8" spans="1:12" ht="132" x14ac:dyDescent="0.25">
      <c r="A8" s="88">
        <f t="shared" si="0"/>
        <v>4</v>
      </c>
      <c r="B8" s="143">
        <v>42186</v>
      </c>
      <c r="C8" s="144" t="s">
        <v>431</v>
      </c>
      <c r="D8" s="88" t="s">
        <v>432</v>
      </c>
      <c r="E8" s="88" t="s">
        <v>433</v>
      </c>
      <c r="F8" s="148">
        <v>1144400000084</v>
      </c>
      <c r="G8" s="90">
        <v>4402998040</v>
      </c>
      <c r="H8" s="88" t="s">
        <v>434</v>
      </c>
      <c r="I8" s="144" t="s">
        <v>419</v>
      </c>
      <c r="J8" s="145">
        <v>1000000</v>
      </c>
      <c r="K8" s="144" t="s">
        <v>430</v>
      </c>
      <c r="L8" s="144" t="s">
        <v>421</v>
      </c>
    </row>
    <row r="9" spans="1:12" ht="132" x14ac:dyDescent="0.25">
      <c r="A9" s="88">
        <f t="shared" si="0"/>
        <v>5</v>
      </c>
      <c r="B9" s="143">
        <v>42016</v>
      </c>
      <c r="C9" s="144" t="s">
        <v>435</v>
      </c>
      <c r="D9" s="88" t="s">
        <v>416</v>
      </c>
      <c r="E9" s="88" t="s">
        <v>417</v>
      </c>
      <c r="F9" s="89">
        <v>1054408735149</v>
      </c>
      <c r="G9" s="90">
        <v>4401060212</v>
      </c>
      <c r="H9" s="88" t="s">
        <v>418</v>
      </c>
      <c r="I9" s="144" t="s">
        <v>419</v>
      </c>
      <c r="J9" s="145">
        <v>851490</v>
      </c>
      <c r="K9" s="144" t="s">
        <v>430</v>
      </c>
      <c r="L9" s="144" t="s">
        <v>421</v>
      </c>
    </row>
    <row r="10" spans="1:12" ht="120" x14ac:dyDescent="0.25">
      <c r="A10" s="88">
        <f t="shared" si="0"/>
        <v>6</v>
      </c>
      <c r="B10" s="88" t="s">
        <v>436</v>
      </c>
      <c r="C10" s="144" t="s">
        <v>437</v>
      </c>
      <c r="D10" s="88" t="s">
        <v>438</v>
      </c>
      <c r="E10" s="88" t="s">
        <v>428</v>
      </c>
      <c r="F10" s="146">
        <v>1104400000209</v>
      </c>
      <c r="G10" s="144">
        <v>4401107397</v>
      </c>
      <c r="H10" s="88" t="s">
        <v>429</v>
      </c>
      <c r="I10" s="144" t="s">
        <v>419</v>
      </c>
      <c r="J10" s="145">
        <v>1456200</v>
      </c>
      <c r="K10" s="144" t="s">
        <v>439</v>
      </c>
      <c r="L10" s="144" t="s">
        <v>421</v>
      </c>
    </row>
    <row r="11" spans="1:12" ht="132" x14ac:dyDescent="0.25">
      <c r="A11" s="88">
        <f t="shared" si="0"/>
        <v>7</v>
      </c>
      <c r="B11" s="88" t="s">
        <v>436</v>
      </c>
      <c r="C11" s="144" t="s">
        <v>440</v>
      </c>
      <c r="D11" s="88" t="s">
        <v>432</v>
      </c>
      <c r="E11" s="88" t="s">
        <v>433</v>
      </c>
      <c r="F11" s="148">
        <v>1144400000084</v>
      </c>
      <c r="G11" s="90">
        <v>4402998040</v>
      </c>
      <c r="H11" s="88" t="s">
        <v>434</v>
      </c>
      <c r="I11" s="144" t="s">
        <v>419</v>
      </c>
      <c r="J11" s="149">
        <v>725000</v>
      </c>
      <c r="K11" s="90" t="s">
        <v>439</v>
      </c>
      <c r="L11" s="144" t="s">
        <v>421</v>
      </c>
    </row>
    <row r="12" spans="1:12" ht="118.5" customHeight="1" x14ac:dyDescent="0.25">
      <c r="A12" s="88">
        <f t="shared" si="0"/>
        <v>8</v>
      </c>
      <c r="B12" s="88" t="s">
        <v>436</v>
      </c>
      <c r="C12" s="144" t="s">
        <v>440</v>
      </c>
      <c r="D12" s="88" t="s">
        <v>257</v>
      </c>
      <c r="E12" s="88" t="s">
        <v>263</v>
      </c>
      <c r="F12" s="89">
        <v>1034400001426</v>
      </c>
      <c r="G12" s="90">
        <v>4401034491</v>
      </c>
      <c r="H12" s="88" t="s">
        <v>259</v>
      </c>
      <c r="I12" s="144" t="s">
        <v>419</v>
      </c>
      <c r="J12" s="149">
        <v>1000000</v>
      </c>
      <c r="K12" s="90" t="s">
        <v>439</v>
      </c>
      <c r="L12" s="144" t="s">
        <v>421</v>
      </c>
    </row>
    <row r="13" spans="1:12" ht="106.5" customHeight="1" x14ac:dyDescent="0.25">
      <c r="A13" s="88">
        <f t="shared" si="0"/>
        <v>9</v>
      </c>
      <c r="B13" s="143">
        <v>42905</v>
      </c>
      <c r="C13" s="144" t="s">
        <v>441</v>
      </c>
      <c r="D13" s="88" t="s">
        <v>423</v>
      </c>
      <c r="E13" s="88" t="s">
        <v>424</v>
      </c>
      <c r="F13" s="89">
        <v>1094400000144</v>
      </c>
      <c r="G13" s="90">
        <v>4401100144</v>
      </c>
      <c r="H13" s="88" t="s">
        <v>425</v>
      </c>
      <c r="I13" s="144" t="s">
        <v>419</v>
      </c>
      <c r="J13" s="145">
        <v>990.6</v>
      </c>
      <c r="K13" s="144" t="s">
        <v>442</v>
      </c>
      <c r="L13" s="144" t="s">
        <v>421</v>
      </c>
    </row>
    <row r="14" spans="1:12" ht="120" x14ac:dyDescent="0.25">
      <c r="A14" s="88">
        <f t="shared" si="0"/>
        <v>10</v>
      </c>
      <c r="B14" s="143">
        <v>42905</v>
      </c>
      <c r="C14" s="144" t="s">
        <v>441</v>
      </c>
      <c r="D14" s="88" t="s">
        <v>443</v>
      </c>
      <c r="E14" s="88" t="s">
        <v>428</v>
      </c>
      <c r="F14" s="146">
        <v>1104400000209</v>
      </c>
      <c r="G14" s="144">
        <v>4401107397</v>
      </c>
      <c r="H14" s="88" t="s">
        <v>429</v>
      </c>
      <c r="I14" s="144" t="s">
        <v>419</v>
      </c>
      <c r="J14" s="145">
        <v>1350</v>
      </c>
      <c r="K14" s="144" t="s">
        <v>442</v>
      </c>
      <c r="L14" s="144" t="s">
        <v>421</v>
      </c>
    </row>
    <row r="15" spans="1:12" ht="132" x14ac:dyDescent="0.25">
      <c r="A15" s="88">
        <f t="shared" si="0"/>
        <v>11</v>
      </c>
      <c r="B15" s="143">
        <v>42905</v>
      </c>
      <c r="C15" s="144" t="s">
        <v>441</v>
      </c>
      <c r="D15" s="88" t="s">
        <v>444</v>
      </c>
      <c r="E15" s="88" t="s">
        <v>433</v>
      </c>
      <c r="F15" s="148">
        <v>1144400000084</v>
      </c>
      <c r="G15" s="90">
        <v>4402998040</v>
      </c>
      <c r="H15" s="88" t="s">
        <v>434</v>
      </c>
      <c r="I15" s="144" t="s">
        <v>419</v>
      </c>
      <c r="J15" s="145">
        <v>771.4</v>
      </c>
      <c r="K15" s="144" t="s">
        <v>442</v>
      </c>
      <c r="L15" s="144" t="s">
        <v>421</v>
      </c>
    </row>
    <row r="16" spans="1:12" ht="105.75" customHeight="1" x14ac:dyDescent="0.25">
      <c r="A16" s="88">
        <f t="shared" si="0"/>
        <v>12</v>
      </c>
      <c r="B16" s="143">
        <v>42905</v>
      </c>
      <c r="C16" s="144" t="s">
        <v>441</v>
      </c>
      <c r="D16" s="88" t="s">
        <v>262</v>
      </c>
      <c r="E16" s="88" t="s">
        <v>263</v>
      </c>
      <c r="F16" s="89">
        <v>1104400000077</v>
      </c>
      <c r="G16" s="90">
        <v>4401105488</v>
      </c>
      <c r="H16" s="88" t="s">
        <v>264</v>
      </c>
      <c r="I16" s="144" t="s">
        <v>419</v>
      </c>
      <c r="J16" s="149">
        <v>538</v>
      </c>
      <c r="K16" s="90" t="s">
        <v>442</v>
      </c>
      <c r="L16" s="144" t="s">
        <v>421</v>
      </c>
    </row>
    <row r="17" spans="1:12" ht="96.75" x14ac:dyDescent="0.25">
      <c r="A17" s="88">
        <f t="shared" si="0"/>
        <v>13</v>
      </c>
      <c r="B17" s="133">
        <v>43454</v>
      </c>
      <c r="C17" s="130" t="s">
        <v>445</v>
      </c>
      <c r="D17" s="150" t="s">
        <v>446</v>
      </c>
      <c r="E17" s="127" t="s">
        <v>447</v>
      </c>
      <c r="F17" s="151">
        <v>1104400000209</v>
      </c>
      <c r="G17" s="151">
        <v>4401107397</v>
      </c>
      <c r="H17" s="130" t="s">
        <v>448</v>
      </c>
      <c r="I17" s="130" t="s">
        <v>449</v>
      </c>
      <c r="J17" s="152">
        <v>838100</v>
      </c>
      <c r="K17" s="130" t="s">
        <v>450</v>
      </c>
      <c r="L17" s="130" t="s">
        <v>421</v>
      </c>
    </row>
    <row r="18" spans="1:12" ht="84" x14ac:dyDescent="0.25">
      <c r="A18" s="88">
        <f t="shared" si="0"/>
        <v>14</v>
      </c>
      <c r="B18" s="126">
        <v>43454</v>
      </c>
      <c r="C18" s="130" t="s">
        <v>445</v>
      </c>
      <c r="D18" s="130" t="s">
        <v>451</v>
      </c>
      <c r="E18" s="127" t="s">
        <v>452</v>
      </c>
      <c r="F18" s="151">
        <v>1174400000389</v>
      </c>
      <c r="G18" s="151">
        <v>4401183373</v>
      </c>
      <c r="H18" s="130" t="s">
        <v>453</v>
      </c>
      <c r="I18" s="130" t="s">
        <v>449</v>
      </c>
      <c r="J18" s="131">
        <v>168200</v>
      </c>
      <c r="K18" s="129" t="s">
        <v>450</v>
      </c>
      <c r="L18" s="130" t="s">
        <v>454</v>
      </c>
    </row>
    <row r="19" spans="1:12" ht="132" x14ac:dyDescent="0.25">
      <c r="A19" s="88">
        <f t="shared" si="0"/>
        <v>15</v>
      </c>
      <c r="B19" s="126">
        <v>43454</v>
      </c>
      <c r="C19" s="130" t="s">
        <v>455</v>
      </c>
      <c r="D19" s="130" t="s">
        <v>444</v>
      </c>
      <c r="E19" s="134" t="s">
        <v>433</v>
      </c>
      <c r="F19" s="151">
        <v>1144400000084</v>
      </c>
      <c r="G19" s="153">
        <v>4402998040</v>
      </c>
      <c r="H19" s="130" t="s">
        <v>453</v>
      </c>
      <c r="I19" s="130" t="s">
        <v>449</v>
      </c>
      <c r="J19" s="131">
        <v>429200</v>
      </c>
      <c r="K19" s="129" t="s">
        <v>450</v>
      </c>
      <c r="L19" s="130" t="s">
        <v>454</v>
      </c>
    </row>
    <row r="20" spans="1:12" ht="84" x14ac:dyDescent="0.25">
      <c r="A20" s="88">
        <f t="shared" si="0"/>
        <v>16</v>
      </c>
      <c r="B20" s="126">
        <v>43454</v>
      </c>
      <c r="C20" s="130" t="s">
        <v>456</v>
      </c>
      <c r="D20" s="134" t="s">
        <v>262</v>
      </c>
      <c r="E20" s="134" t="s">
        <v>457</v>
      </c>
      <c r="F20" s="153">
        <v>1104400000077</v>
      </c>
      <c r="G20" s="153">
        <v>4401105488</v>
      </c>
      <c r="H20" s="130" t="s">
        <v>458</v>
      </c>
      <c r="I20" s="130" t="s">
        <v>449</v>
      </c>
      <c r="J20" s="131">
        <v>604700</v>
      </c>
      <c r="K20" s="129" t="s">
        <v>450</v>
      </c>
      <c r="L20" s="130" t="s">
        <v>454</v>
      </c>
    </row>
    <row r="21" spans="1:12" ht="84" x14ac:dyDescent="0.25">
      <c r="A21" s="88">
        <f t="shared" si="0"/>
        <v>17</v>
      </c>
      <c r="B21" s="126">
        <v>43454</v>
      </c>
      <c r="C21" s="130" t="s">
        <v>459</v>
      </c>
      <c r="D21" s="130" t="s">
        <v>423</v>
      </c>
      <c r="E21" s="134" t="s">
        <v>447</v>
      </c>
      <c r="F21" s="151">
        <v>1094400000144</v>
      </c>
      <c r="G21" s="129">
        <v>4401100144</v>
      </c>
      <c r="H21" s="130" t="s">
        <v>425</v>
      </c>
      <c r="I21" s="130" t="s">
        <v>449</v>
      </c>
      <c r="J21" s="131">
        <v>1500000</v>
      </c>
      <c r="K21" s="129" t="s">
        <v>450</v>
      </c>
      <c r="L21" s="130" t="s">
        <v>454</v>
      </c>
    </row>
    <row r="22" spans="1:12" ht="75" customHeight="1" x14ac:dyDescent="0.25">
      <c r="A22" s="88">
        <f t="shared" si="0"/>
        <v>18</v>
      </c>
      <c r="B22" s="126">
        <v>43558</v>
      </c>
      <c r="C22" s="130" t="s">
        <v>460</v>
      </c>
      <c r="D22" s="130" t="s">
        <v>461</v>
      </c>
      <c r="E22" s="134" t="s">
        <v>462</v>
      </c>
      <c r="F22" s="151">
        <v>1154400010335</v>
      </c>
      <c r="G22" s="129">
        <v>4405009545</v>
      </c>
      <c r="H22" s="130" t="s">
        <v>463</v>
      </c>
      <c r="I22" s="130" t="s">
        <v>464</v>
      </c>
      <c r="J22" s="131">
        <v>19542</v>
      </c>
      <c r="K22" s="129" t="s">
        <v>465</v>
      </c>
      <c r="L22" s="130" t="s">
        <v>454</v>
      </c>
    </row>
    <row r="23" spans="1:12" ht="71.25" customHeight="1" x14ac:dyDescent="0.25">
      <c r="A23" s="88">
        <f t="shared" si="0"/>
        <v>19</v>
      </c>
      <c r="B23" s="126">
        <v>43558</v>
      </c>
      <c r="C23" s="130" t="s">
        <v>466</v>
      </c>
      <c r="D23" s="134" t="s">
        <v>467</v>
      </c>
      <c r="E23" s="134" t="s">
        <v>468</v>
      </c>
      <c r="F23" s="153">
        <v>1084400000233</v>
      </c>
      <c r="G23" s="153">
        <v>4401092310</v>
      </c>
      <c r="H23" s="130" t="s">
        <v>469</v>
      </c>
      <c r="I23" s="130" t="s">
        <v>464</v>
      </c>
      <c r="J23" s="131">
        <v>15000</v>
      </c>
      <c r="K23" s="129" t="s">
        <v>465</v>
      </c>
      <c r="L23" s="130" t="s">
        <v>454</v>
      </c>
    </row>
    <row r="24" spans="1:12" ht="75.75" customHeight="1" x14ac:dyDescent="0.25">
      <c r="A24" s="88">
        <f t="shared" si="0"/>
        <v>20</v>
      </c>
      <c r="B24" s="126">
        <v>43558</v>
      </c>
      <c r="C24" s="130" t="s">
        <v>470</v>
      </c>
      <c r="D24" s="134" t="s">
        <v>471</v>
      </c>
      <c r="E24" s="134" t="s">
        <v>457</v>
      </c>
      <c r="F24" s="153">
        <v>1104400000077</v>
      </c>
      <c r="G24" s="153">
        <v>4401105488</v>
      </c>
      <c r="H24" s="130" t="s">
        <v>458</v>
      </c>
      <c r="I24" s="130" t="s">
        <v>464</v>
      </c>
      <c r="J24" s="131">
        <v>30000</v>
      </c>
      <c r="K24" s="129" t="s">
        <v>465</v>
      </c>
      <c r="L24" s="130" t="s">
        <v>454</v>
      </c>
    </row>
    <row r="25" spans="1:12" ht="75" customHeight="1" x14ac:dyDescent="0.25">
      <c r="A25" s="88">
        <f t="shared" si="0"/>
        <v>21</v>
      </c>
      <c r="B25" s="126">
        <v>43558</v>
      </c>
      <c r="C25" s="130" t="s">
        <v>472</v>
      </c>
      <c r="D25" s="134" t="s">
        <v>473</v>
      </c>
      <c r="E25" s="134" t="s">
        <v>457</v>
      </c>
      <c r="F25" s="153">
        <v>1134400000316</v>
      </c>
      <c r="G25" s="153">
        <v>4401115711</v>
      </c>
      <c r="H25" s="130" t="s">
        <v>474</v>
      </c>
      <c r="I25" s="130" t="s">
        <v>464</v>
      </c>
      <c r="J25" s="141">
        <v>62025</v>
      </c>
      <c r="K25" s="129" t="s">
        <v>465</v>
      </c>
      <c r="L25" s="130" t="s">
        <v>454</v>
      </c>
    </row>
    <row r="26" spans="1:12" ht="70.5" customHeight="1" x14ac:dyDescent="0.25">
      <c r="A26" s="88">
        <f t="shared" si="0"/>
        <v>22</v>
      </c>
      <c r="B26" s="126">
        <v>43558</v>
      </c>
      <c r="C26" s="130" t="s">
        <v>475</v>
      </c>
      <c r="D26" s="130" t="s">
        <v>461</v>
      </c>
      <c r="E26" s="134" t="s">
        <v>462</v>
      </c>
      <c r="F26" s="151">
        <v>1154400010335</v>
      </c>
      <c r="G26" s="129">
        <v>4405009545</v>
      </c>
      <c r="H26" s="130" t="s">
        <v>463</v>
      </c>
      <c r="I26" s="130" t="s">
        <v>464</v>
      </c>
      <c r="J26" s="131">
        <v>30457</v>
      </c>
      <c r="K26" s="129" t="s">
        <v>465</v>
      </c>
      <c r="L26" s="130" t="s">
        <v>454</v>
      </c>
    </row>
    <row r="27" spans="1:12" ht="72" customHeight="1" x14ac:dyDescent="0.25">
      <c r="A27" s="88">
        <f t="shared" si="0"/>
        <v>23</v>
      </c>
      <c r="B27" s="126">
        <v>43558</v>
      </c>
      <c r="C27" s="130" t="s">
        <v>476</v>
      </c>
      <c r="D27" s="130" t="s">
        <v>477</v>
      </c>
      <c r="E27" s="134" t="s">
        <v>478</v>
      </c>
      <c r="F27" s="151">
        <v>1144400000062</v>
      </c>
      <c r="G27" s="129">
        <v>4401116218</v>
      </c>
      <c r="H27" s="130" t="s">
        <v>479</v>
      </c>
      <c r="I27" s="130" t="s">
        <v>464</v>
      </c>
      <c r="J27" s="131">
        <v>55300</v>
      </c>
      <c r="K27" s="129" t="s">
        <v>465</v>
      </c>
      <c r="L27" s="130" t="s">
        <v>454</v>
      </c>
    </row>
    <row r="28" spans="1:12" ht="75" customHeight="1" x14ac:dyDescent="0.25">
      <c r="A28" s="88">
        <f t="shared" si="0"/>
        <v>24</v>
      </c>
      <c r="B28" s="126">
        <v>43558</v>
      </c>
      <c r="C28" s="130" t="s">
        <v>480</v>
      </c>
      <c r="D28" s="130" t="s">
        <v>481</v>
      </c>
      <c r="E28" s="134" t="s">
        <v>482</v>
      </c>
      <c r="F28" s="151">
        <v>1024400004012</v>
      </c>
      <c r="G28" s="129">
        <v>4442006398</v>
      </c>
      <c r="H28" s="130" t="s">
        <v>483</v>
      </c>
      <c r="I28" s="130" t="s">
        <v>464</v>
      </c>
      <c r="J28" s="131">
        <v>10000</v>
      </c>
      <c r="K28" s="129" t="s">
        <v>465</v>
      </c>
      <c r="L28" s="130" t="s">
        <v>454</v>
      </c>
    </row>
    <row r="29" spans="1:12" ht="72" customHeight="1" x14ac:dyDescent="0.25">
      <c r="A29" s="88">
        <f t="shared" si="0"/>
        <v>25</v>
      </c>
      <c r="B29" s="126">
        <v>43558</v>
      </c>
      <c r="C29" s="130" t="s">
        <v>484</v>
      </c>
      <c r="D29" s="130" t="s">
        <v>485</v>
      </c>
      <c r="E29" s="134" t="s">
        <v>486</v>
      </c>
      <c r="F29" s="151">
        <v>1022300000634</v>
      </c>
      <c r="G29" s="129">
        <v>4401180929</v>
      </c>
      <c r="H29" s="130" t="s">
        <v>487</v>
      </c>
      <c r="I29" s="130" t="s">
        <v>464</v>
      </c>
      <c r="J29" s="131">
        <v>7000</v>
      </c>
      <c r="K29" s="129" t="s">
        <v>465</v>
      </c>
      <c r="L29" s="130" t="s">
        <v>454</v>
      </c>
    </row>
    <row r="30" spans="1:12" ht="71.25" customHeight="1" x14ac:dyDescent="0.25">
      <c r="A30" s="88">
        <f t="shared" si="0"/>
        <v>26</v>
      </c>
      <c r="B30" s="126">
        <v>43558</v>
      </c>
      <c r="C30" s="130" t="s">
        <v>488</v>
      </c>
      <c r="D30" s="130" t="s">
        <v>489</v>
      </c>
      <c r="E30" s="134" t="s">
        <v>490</v>
      </c>
      <c r="F30" s="151">
        <v>1114400000307</v>
      </c>
      <c r="G30" s="129">
        <v>4401114669</v>
      </c>
      <c r="H30" s="130" t="s">
        <v>491</v>
      </c>
      <c r="I30" s="130" t="s">
        <v>464</v>
      </c>
      <c r="J30" s="131">
        <v>24462.6</v>
      </c>
      <c r="K30" s="129" t="s">
        <v>465</v>
      </c>
      <c r="L30" s="130" t="s">
        <v>454</v>
      </c>
    </row>
    <row r="31" spans="1:12" ht="72" customHeight="1" x14ac:dyDescent="0.25">
      <c r="A31" s="88">
        <f t="shared" si="0"/>
        <v>27</v>
      </c>
      <c r="B31" s="126">
        <v>43558</v>
      </c>
      <c r="C31" s="130" t="s">
        <v>492</v>
      </c>
      <c r="D31" s="130" t="s">
        <v>493</v>
      </c>
      <c r="E31" s="134" t="s">
        <v>468</v>
      </c>
      <c r="F31" s="151">
        <v>112440000067</v>
      </c>
      <c r="G31" s="129">
        <v>4401115408</v>
      </c>
      <c r="H31" s="130" t="s">
        <v>494</v>
      </c>
      <c r="I31" s="130" t="s">
        <v>464</v>
      </c>
      <c r="J31" s="131">
        <v>39000</v>
      </c>
      <c r="K31" s="129" t="s">
        <v>465</v>
      </c>
      <c r="L31" s="130" t="s">
        <v>454</v>
      </c>
    </row>
    <row r="32" spans="1:12" ht="84" x14ac:dyDescent="0.25">
      <c r="A32" s="88">
        <f t="shared" si="0"/>
        <v>28</v>
      </c>
      <c r="B32" s="126">
        <v>43558</v>
      </c>
      <c r="C32" s="130" t="s">
        <v>495</v>
      </c>
      <c r="D32" s="130" t="s">
        <v>496</v>
      </c>
      <c r="E32" s="134" t="s">
        <v>497</v>
      </c>
      <c r="F32" s="151">
        <v>1044400001238</v>
      </c>
      <c r="G32" s="129">
        <v>4401022383</v>
      </c>
      <c r="H32" s="130" t="s">
        <v>498</v>
      </c>
      <c r="I32" s="130" t="s">
        <v>464</v>
      </c>
      <c r="J32" s="131">
        <v>30000</v>
      </c>
      <c r="K32" s="129" t="s">
        <v>465</v>
      </c>
      <c r="L32" s="130" t="s">
        <v>454</v>
      </c>
    </row>
    <row r="33" spans="1:12" ht="74.25" customHeight="1" x14ac:dyDescent="0.25">
      <c r="A33" s="88">
        <f t="shared" si="0"/>
        <v>29</v>
      </c>
      <c r="B33" s="126">
        <v>43558</v>
      </c>
      <c r="C33" s="130" t="s">
        <v>499</v>
      </c>
      <c r="D33" s="130" t="s">
        <v>500</v>
      </c>
      <c r="E33" s="134" t="s">
        <v>501</v>
      </c>
      <c r="F33" s="151">
        <v>11144000004</v>
      </c>
      <c r="G33" s="129">
        <v>4401114806</v>
      </c>
      <c r="H33" s="130" t="s">
        <v>502</v>
      </c>
      <c r="I33" s="130" t="s">
        <v>464</v>
      </c>
      <c r="J33" s="131">
        <v>19900</v>
      </c>
      <c r="K33" s="129" t="s">
        <v>465</v>
      </c>
      <c r="L33" s="130" t="s">
        <v>454</v>
      </c>
    </row>
    <row r="34" spans="1:12" ht="108" x14ac:dyDescent="0.25">
      <c r="A34" s="88">
        <f t="shared" si="0"/>
        <v>30</v>
      </c>
      <c r="B34" s="126">
        <v>43558</v>
      </c>
      <c r="C34" s="130" t="s">
        <v>503</v>
      </c>
      <c r="D34" s="130" t="s">
        <v>504</v>
      </c>
      <c r="E34" s="134" t="s">
        <v>505</v>
      </c>
      <c r="F34" s="151">
        <v>1064400003931</v>
      </c>
      <c r="G34" s="129">
        <v>4401067779</v>
      </c>
      <c r="H34" s="130" t="s">
        <v>506</v>
      </c>
      <c r="I34" s="130" t="s">
        <v>464</v>
      </c>
      <c r="J34" s="131">
        <v>7500</v>
      </c>
      <c r="K34" s="129" t="s">
        <v>465</v>
      </c>
      <c r="L34" s="130" t="s">
        <v>454</v>
      </c>
    </row>
    <row r="35" spans="1:12" ht="72" customHeight="1" x14ac:dyDescent="0.25">
      <c r="A35" s="88">
        <f t="shared" si="0"/>
        <v>31</v>
      </c>
      <c r="B35" s="126">
        <v>43558</v>
      </c>
      <c r="C35" s="130" t="s">
        <v>507</v>
      </c>
      <c r="D35" s="130" t="s">
        <v>489</v>
      </c>
      <c r="E35" s="134" t="s">
        <v>508</v>
      </c>
      <c r="F35" s="151">
        <v>1114400000307</v>
      </c>
      <c r="G35" s="129">
        <v>4401114669</v>
      </c>
      <c r="H35" s="130" t="s">
        <v>491</v>
      </c>
      <c r="I35" s="130" t="s">
        <v>464</v>
      </c>
      <c r="J35" s="131">
        <v>20000</v>
      </c>
      <c r="K35" s="129" t="s">
        <v>465</v>
      </c>
      <c r="L35" s="130" t="s">
        <v>454</v>
      </c>
    </row>
    <row r="36" spans="1:12" ht="70.5" customHeight="1" x14ac:dyDescent="0.25">
      <c r="A36" s="88">
        <f t="shared" si="0"/>
        <v>32</v>
      </c>
      <c r="B36" s="126">
        <v>43558</v>
      </c>
      <c r="C36" s="130" t="s">
        <v>509</v>
      </c>
      <c r="D36" s="130" t="s">
        <v>510</v>
      </c>
      <c r="E36" s="134" t="s">
        <v>511</v>
      </c>
      <c r="F36" s="151">
        <v>1064400004085</v>
      </c>
      <c r="G36" s="129">
        <v>4401068684</v>
      </c>
      <c r="H36" s="130" t="s">
        <v>512</v>
      </c>
      <c r="I36" s="130" t="s">
        <v>464</v>
      </c>
      <c r="J36" s="131">
        <v>15000</v>
      </c>
      <c r="K36" s="129" t="s">
        <v>465</v>
      </c>
      <c r="L36" s="130" t="s">
        <v>454</v>
      </c>
    </row>
    <row r="37" spans="1:12" ht="72" customHeight="1" x14ac:dyDescent="0.25">
      <c r="A37" s="88">
        <f t="shared" si="0"/>
        <v>33</v>
      </c>
      <c r="B37" s="126">
        <v>43558</v>
      </c>
      <c r="C37" s="130" t="s">
        <v>513</v>
      </c>
      <c r="D37" s="130" t="s">
        <v>510</v>
      </c>
      <c r="E37" s="134" t="s">
        <v>511</v>
      </c>
      <c r="F37" s="151">
        <v>1064400004085</v>
      </c>
      <c r="G37" s="129">
        <v>4401068684</v>
      </c>
      <c r="H37" s="130" t="s">
        <v>512</v>
      </c>
      <c r="I37" s="130" t="s">
        <v>464</v>
      </c>
      <c r="J37" s="131">
        <v>30000</v>
      </c>
      <c r="K37" s="129" t="s">
        <v>465</v>
      </c>
      <c r="L37" s="130" t="s">
        <v>454</v>
      </c>
    </row>
    <row r="38" spans="1:12" ht="72" customHeight="1" x14ac:dyDescent="0.25">
      <c r="A38" s="88">
        <f t="shared" si="0"/>
        <v>34</v>
      </c>
      <c r="B38" s="126">
        <v>43558</v>
      </c>
      <c r="C38" s="130" t="s">
        <v>514</v>
      </c>
      <c r="D38" s="130" t="s">
        <v>481</v>
      </c>
      <c r="E38" s="134" t="s">
        <v>515</v>
      </c>
      <c r="F38" s="151">
        <v>1024400004012</v>
      </c>
      <c r="G38" s="129">
        <v>4442006398</v>
      </c>
      <c r="H38" s="130" t="s">
        <v>516</v>
      </c>
      <c r="I38" s="130" t="s">
        <v>464</v>
      </c>
      <c r="J38" s="131">
        <v>5000</v>
      </c>
      <c r="K38" s="129" t="s">
        <v>465</v>
      </c>
      <c r="L38" s="130" t="s">
        <v>454</v>
      </c>
    </row>
    <row r="39" spans="1:12" ht="75" customHeight="1" x14ac:dyDescent="0.25">
      <c r="A39" s="88">
        <f t="shared" si="0"/>
        <v>35</v>
      </c>
      <c r="B39" s="126">
        <v>43558</v>
      </c>
      <c r="C39" s="130" t="s">
        <v>517</v>
      </c>
      <c r="D39" s="130" t="s">
        <v>518</v>
      </c>
      <c r="E39" s="134" t="s">
        <v>519</v>
      </c>
      <c r="F39" s="151">
        <v>1054400003900</v>
      </c>
      <c r="G39" s="129">
        <v>4401055438</v>
      </c>
      <c r="H39" s="130" t="s">
        <v>520</v>
      </c>
      <c r="I39" s="130" t="s">
        <v>464</v>
      </c>
      <c r="J39" s="131">
        <v>13039.9</v>
      </c>
      <c r="K39" s="129" t="s">
        <v>465</v>
      </c>
      <c r="L39" s="130" t="s">
        <v>454</v>
      </c>
    </row>
    <row r="40" spans="1:12" ht="74.25" customHeight="1" x14ac:dyDescent="0.25">
      <c r="A40" s="88">
        <f t="shared" si="0"/>
        <v>36</v>
      </c>
      <c r="B40" s="126">
        <v>43558</v>
      </c>
      <c r="C40" s="130" t="s">
        <v>521</v>
      </c>
      <c r="D40" s="130" t="s">
        <v>518</v>
      </c>
      <c r="E40" s="134" t="s">
        <v>519</v>
      </c>
      <c r="F40" s="151">
        <v>1054400003900</v>
      </c>
      <c r="G40" s="129">
        <v>4401055438</v>
      </c>
      <c r="H40" s="130" t="s">
        <v>520</v>
      </c>
      <c r="I40" s="130" t="s">
        <v>464</v>
      </c>
      <c r="J40" s="131">
        <v>15000</v>
      </c>
      <c r="K40" s="129" t="s">
        <v>465</v>
      </c>
      <c r="L40" s="130" t="s">
        <v>454</v>
      </c>
    </row>
    <row r="41" spans="1:12" ht="72" customHeight="1" x14ac:dyDescent="0.25">
      <c r="A41" s="88">
        <f t="shared" si="0"/>
        <v>37</v>
      </c>
      <c r="B41" s="126">
        <v>43558</v>
      </c>
      <c r="C41" s="130" t="s">
        <v>522</v>
      </c>
      <c r="D41" s="130" t="s">
        <v>523</v>
      </c>
      <c r="E41" s="134" t="s">
        <v>524</v>
      </c>
      <c r="F41" s="151">
        <v>1144400000062</v>
      </c>
      <c r="G41" s="129">
        <v>4401116218</v>
      </c>
      <c r="H41" s="130" t="s">
        <v>525</v>
      </c>
      <c r="I41" s="130" t="s">
        <v>464</v>
      </c>
      <c r="J41" s="131">
        <v>19450</v>
      </c>
      <c r="K41" s="129" t="s">
        <v>465</v>
      </c>
      <c r="L41" s="130" t="s">
        <v>454</v>
      </c>
    </row>
    <row r="42" spans="1:12" ht="73.5" customHeight="1" x14ac:dyDescent="0.25">
      <c r="A42" s="88">
        <f t="shared" si="0"/>
        <v>38</v>
      </c>
      <c r="B42" s="126">
        <v>43558</v>
      </c>
      <c r="C42" s="130" t="s">
        <v>526</v>
      </c>
      <c r="D42" s="130" t="s">
        <v>481</v>
      </c>
      <c r="E42" s="134" t="s">
        <v>515</v>
      </c>
      <c r="F42" s="151">
        <v>1024400004012</v>
      </c>
      <c r="G42" s="129">
        <v>4442006398</v>
      </c>
      <c r="H42" s="130" t="s">
        <v>516</v>
      </c>
      <c r="I42" s="130" t="s">
        <v>464</v>
      </c>
      <c r="J42" s="131">
        <v>10000</v>
      </c>
      <c r="K42" s="129" t="s">
        <v>465</v>
      </c>
      <c r="L42" s="130" t="s">
        <v>454</v>
      </c>
    </row>
    <row r="43" spans="1:12" ht="77.25" customHeight="1" x14ac:dyDescent="0.25">
      <c r="A43" s="88">
        <f t="shared" si="0"/>
        <v>39</v>
      </c>
      <c r="B43" s="126">
        <v>43558</v>
      </c>
      <c r="C43" s="130" t="s">
        <v>527</v>
      </c>
      <c r="D43" s="130" t="s">
        <v>481</v>
      </c>
      <c r="E43" s="134" t="s">
        <v>515</v>
      </c>
      <c r="F43" s="151">
        <v>1024400004012</v>
      </c>
      <c r="G43" s="129">
        <v>4442006398</v>
      </c>
      <c r="H43" s="130" t="s">
        <v>516</v>
      </c>
      <c r="I43" s="130" t="s">
        <v>464</v>
      </c>
      <c r="J43" s="131">
        <v>15000</v>
      </c>
      <c r="K43" s="129" t="s">
        <v>465</v>
      </c>
      <c r="L43" s="130" t="s">
        <v>454</v>
      </c>
    </row>
    <row r="44" spans="1:12" ht="74.25" customHeight="1" x14ac:dyDescent="0.25">
      <c r="A44" s="88">
        <f t="shared" si="0"/>
        <v>40</v>
      </c>
      <c r="B44" s="126">
        <v>43558</v>
      </c>
      <c r="C44" s="130" t="s">
        <v>528</v>
      </c>
      <c r="D44" s="130" t="s">
        <v>510</v>
      </c>
      <c r="E44" s="134" t="s">
        <v>511</v>
      </c>
      <c r="F44" s="151">
        <v>1064400004085</v>
      </c>
      <c r="G44" s="129">
        <v>4401068684</v>
      </c>
      <c r="H44" s="130" t="s">
        <v>529</v>
      </c>
      <c r="I44" s="130" t="s">
        <v>464</v>
      </c>
      <c r="J44" s="131">
        <v>8220</v>
      </c>
      <c r="K44" s="129" t="s">
        <v>465</v>
      </c>
      <c r="L44" s="130" t="s">
        <v>454</v>
      </c>
    </row>
    <row r="45" spans="1:12" ht="71.25" customHeight="1" x14ac:dyDescent="0.25">
      <c r="A45" s="88">
        <f t="shared" si="0"/>
        <v>41</v>
      </c>
      <c r="B45" s="126">
        <v>43558</v>
      </c>
      <c r="C45" s="130" t="s">
        <v>530</v>
      </c>
      <c r="D45" s="130" t="s">
        <v>510</v>
      </c>
      <c r="E45" s="134" t="s">
        <v>511</v>
      </c>
      <c r="F45" s="151">
        <v>1064400004085</v>
      </c>
      <c r="G45" s="129">
        <v>4401068684</v>
      </c>
      <c r="H45" s="130" t="s">
        <v>512</v>
      </c>
      <c r="I45" s="130" t="s">
        <v>464</v>
      </c>
      <c r="J45" s="131">
        <v>40000</v>
      </c>
      <c r="K45" s="129" t="s">
        <v>465</v>
      </c>
      <c r="L45" s="130" t="s">
        <v>454</v>
      </c>
    </row>
    <row r="46" spans="1:12" ht="72" customHeight="1" x14ac:dyDescent="0.25">
      <c r="A46" s="88">
        <f t="shared" si="0"/>
        <v>42</v>
      </c>
      <c r="B46" s="126">
        <v>43558</v>
      </c>
      <c r="C46" s="130" t="s">
        <v>531</v>
      </c>
      <c r="D46" s="130" t="s">
        <v>532</v>
      </c>
      <c r="E46" s="134" t="s">
        <v>533</v>
      </c>
      <c r="F46" s="151">
        <v>1154400010071</v>
      </c>
      <c r="G46" s="129">
        <v>4401160175</v>
      </c>
      <c r="H46" s="130" t="s">
        <v>534</v>
      </c>
      <c r="I46" s="130" t="s">
        <v>464</v>
      </c>
      <c r="J46" s="131">
        <v>22950</v>
      </c>
      <c r="K46" s="129" t="s">
        <v>465</v>
      </c>
      <c r="L46" s="130" t="s">
        <v>454</v>
      </c>
    </row>
    <row r="47" spans="1:12" ht="73.5" customHeight="1" x14ac:dyDescent="0.25">
      <c r="A47" s="88">
        <f t="shared" si="0"/>
        <v>43</v>
      </c>
      <c r="B47" s="126">
        <v>43558</v>
      </c>
      <c r="C47" s="130" t="s">
        <v>535</v>
      </c>
      <c r="D47" s="130" t="s">
        <v>471</v>
      </c>
      <c r="E47" s="134" t="s">
        <v>536</v>
      </c>
      <c r="F47" s="151">
        <v>1104400000077</v>
      </c>
      <c r="G47" s="129">
        <v>4401105488</v>
      </c>
      <c r="H47" s="130" t="s">
        <v>458</v>
      </c>
      <c r="I47" s="130" t="s">
        <v>464</v>
      </c>
      <c r="J47" s="131">
        <v>10000</v>
      </c>
      <c r="K47" s="129" t="s">
        <v>465</v>
      </c>
      <c r="L47" s="130" t="s">
        <v>454</v>
      </c>
    </row>
    <row r="48" spans="1:12" ht="73.5" customHeight="1" x14ac:dyDescent="0.25">
      <c r="A48" s="88">
        <f t="shared" si="0"/>
        <v>44</v>
      </c>
      <c r="B48" s="126">
        <v>43558</v>
      </c>
      <c r="C48" s="130" t="s">
        <v>537</v>
      </c>
      <c r="D48" s="130" t="s">
        <v>489</v>
      </c>
      <c r="E48" s="134" t="s">
        <v>508</v>
      </c>
      <c r="F48" s="151">
        <v>1114400000307</v>
      </c>
      <c r="G48" s="129">
        <v>4401114669</v>
      </c>
      <c r="H48" s="130" t="s">
        <v>538</v>
      </c>
      <c r="I48" s="130" t="s">
        <v>464</v>
      </c>
      <c r="J48" s="131">
        <v>10300</v>
      </c>
      <c r="K48" s="129" t="s">
        <v>465</v>
      </c>
      <c r="L48" s="130" t="s">
        <v>454</v>
      </c>
    </row>
    <row r="49" spans="1:13" ht="72" customHeight="1" x14ac:dyDescent="0.25">
      <c r="A49" s="154">
        <f t="shared" si="0"/>
        <v>45</v>
      </c>
      <c r="B49" s="155">
        <v>43558</v>
      </c>
      <c r="C49" s="156" t="s">
        <v>539</v>
      </c>
      <c r="D49" s="156" t="s">
        <v>493</v>
      </c>
      <c r="E49" s="157" t="s">
        <v>540</v>
      </c>
      <c r="F49" s="158">
        <v>112440000067</v>
      </c>
      <c r="G49" s="159">
        <v>4401115408</v>
      </c>
      <c r="H49" s="156" t="s">
        <v>541</v>
      </c>
      <c r="I49" s="156" t="s">
        <v>464</v>
      </c>
      <c r="J49" s="160">
        <v>31000</v>
      </c>
      <c r="K49" s="159" t="s">
        <v>465</v>
      </c>
      <c r="L49" s="156" t="s">
        <v>454</v>
      </c>
      <c r="M49" s="161"/>
    </row>
    <row r="50" spans="1:13" ht="102" x14ac:dyDescent="0.25">
      <c r="A50" s="154">
        <f t="shared" si="0"/>
        <v>46</v>
      </c>
      <c r="B50" s="99">
        <v>43651</v>
      </c>
      <c r="C50" s="99" t="s">
        <v>542</v>
      </c>
      <c r="D50" s="13" t="s">
        <v>504</v>
      </c>
      <c r="E50" s="162" t="s">
        <v>543</v>
      </c>
      <c r="F50" s="163">
        <v>1064400003931</v>
      </c>
      <c r="G50" s="164">
        <v>4401067779</v>
      </c>
      <c r="H50" s="13" t="s">
        <v>506</v>
      </c>
      <c r="I50" s="13" t="s">
        <v>464</v>
      </c>
      <c r="J50" s="165">
        <v>7500</v>
      </c>
      <c r="K50" s="164" t="s">
        <v>465</v>
      </c>
      <c r="L50" s="164" t="s">
        <v>454</v>
      </c>
    </row>
    <row r="51" spans="1:13" ht="102" x14ac:dyDescent="0.25">
      <c r="A51" s="154">
        <f t="shared" si="0"/>
        <v>47</v>
      </c>
      <c r="B51" s="9">
        <v>43651</v>
      </c>
      <c r="C51" s="8" t="s">
        <v>544</v>
      </c>
      <c r="D51" s="8" t="s">
        <v>477</v>
      </c>
      <c r="E51" s="8" t="s">
        <v>478</v>
      </c>
      <c r="F51" s="124" t="s">
        <v>545</v>
      </c>
      <c r="G51" s="36">
        <v>4401116218</v>
      </c>
      <c r="H51" s="8" t="s">
        <v>546</v>
      </c>
      <c r="I51" s="8" t="s">
        <v>464</v>
      </c>
      <c r="J51" s="166">
        <v>13100</v>
      </c>
      <c r="K51" s="36" t="s">
        <v>465</v>
      </c>
      <c r="L51" s="8" t="s">
        <v>454</v>
      </c>
    </row>
    <row r="52" spans="1:13" ht="102" x14ac:dyDescent="0.25">
      <c r="A52" s="154">
        <f t="shared" si="0"/>
        <v>48</v>
      </c>
      <c r="B52" s="9">
        <v>43651</v>
      </c>
      <c r="C52" s="8" t="s">
        <v>547</v>
      </c>
      <c r="D52" s="8" t="s">
        <v>477</v>
      </c>
      <c r="E52" s="8" t="s">
        <v>478</v>
      </c>
      <c r="F52" s="101" t="s">
        <v>545</v>
      </c>
      <c r="G52" s="36">
        <v>4401116218</v>
      </c>
      <c r="H52" s="8" t="s">
        <v>546</v>
      </c>
      <c r="I52" s="8" t="s">
        <v>464</v>
      </c>
      <c r="J52" s="166">
        <v>17000</v>
      </c>
      <c r="K52" s="36" t="s">
        <v>465</v>
      </c>
      <c r="L52" s="8" t="s">
        <v>454</v>
      </c>
    </row>
    <row r="53" spans="1:13" ht="102" x14ac:dyDescent="0.25">
      <c r="A53" s="154">
        <f t="shared" si="0"/>
        <v>49</v>
      </c>
      <c r="B53" s="99">
        <v>43651</v>
      </c>
      <c r="C53" s="99" t="s">
        <v>548</v>
      </c>
      <c r="D53" s="13" t="s">
        <v>510</v>
      </c>
      <c r="E53" s="13" t="s">
        <v>549</v>
      </c>
      <c r="F53" s="103" t="s">
        <v>550</v>
      </c>
      <c r="G53" s="49">
        <v>4401068684</v>
      </c>
      <c r="H53" s="13" t="s">
        <v>512</v>
      </c>
      <c r="I53" s="13" t="s">
        <v>464</v>
      </c>
      <c r="J53" s="165">
        <v>40571.9</v>
      </c>
      <c r="K53" s="49" t="s">
        <v>465</v>
      </c>
      <c r="L53" s="13" t="s">
        <v>454</v>
      </c>
    </row>
    <row r="54" spans="1:13" ht="102" x14ac:dyDescent="0.25">
      <c r="A54" s="154">
        <f t="shared" si="0"/>
        <v>50</v>
      </c>
      <c r="B54" s="9">
        <v>43651</v>
      </c>
      <c r="C54" s="8" t="s">
        <v>551</v>
      </c>
      <c r="D54" s="36" t="s">
        <v>481</v>
      </c>
      <c r="E54" s="8" t="s">
        <v>552</v>
      </c>
      <c r="F54" s="167" t="s">
        <v>553</v>
      </c>
      <c r="G54" s="36">
        <v>4442006398</v>
      </c>
      <c r="H54" s="8" t="s">
        <v>516</v>
      </c>
      <c r="I54" s="8" t="s">
        <v>464</v>
      </c>
      <c r="J54" s="166">
        <v>19980</v>
      </c>
      <c r="K54" s="36" t="s">
        <v>465</v>
      </c>
      <c r="L54" s="8" t="s">
        <v>454</v>
      </c>
    </row>
    <row r="55" spans="1:13" ht="102" x14ac:dyDescent="0.25">
      <c r="A55" s="154">
        <f t="shared" si="0"/>
        <v>51</v>
      </c>
      <c r="B55" s="9">
        <v>43651</v>
      </c>
      <c r="C55" s="8" t="s">
        <v>554</v>
      </c>
      <c r="D55" s="36" t="s">
        <v>481</v>
      </c>
      <c r="E55" s="8" t="s">
        <v>552</v>
      </c>
      <c r="F55" s="101" t="s">
        <v>553</v>
      </c>
      <c r="G55" s="36">
        <v>4442006398</v>
      </c>
      <c r="H55" s="8" t="s">
        <v>516</v>
      </c>
      <c r="I55" s="8" t="s">
        <v>464</v>
      </c>
      <c r="J55" s="166">
        <v>35000</v>
      </c>
      <c r="K55" s="36" t="s">
        <v>465</v>
      </c>
      <c r="L55" s="8" t="s">
        <v>454</v>
      </c>
    </row>
    <row r="56" spans="1:13" ht="102" x14ac:dyDescent="0.25">
      <c r="A56" s="154">
        <f t="shared" si="0"/>
        <v>52</v>
      </c>
      <c r="B56" s="99">
        <v>43651</v>
      </c>
      <c r="C56" s="99" t="s">
        <v>555</v>
      </c>
      <c r="D56" s="49" t="s">
        <v>518</v>
      </c>
      <c r="E56" s="13" t="s">
        <v>556</v>
      </c>
      <c r="F56" s="103" t="s">
        <v>557</v>
      </c>
      <c r="G56" s="49">
        <v>4401055438</v>
      </c>
      <c r="H56" s="13" t="s">
        <v>520</v>
      </c>
      <c r="I56" s="13" t="s">
        <v>464</v>
      </c>
      <c r="J56" s="165">
        <v>55000</v>
      </c>
      <c r="K56" s="49" t="s">
        <v>465</v>
      </c>
      <c r="L56" s="13" t="s">
        <v>454</v>
      </c>
    </row>
    <row r="57" spans="1:13" ht="102" x14ac:dyDescent="0.25">
      <c r="A57" s="154">
        <f t="shared" si="0"/>
        <v>53</v>
      </c>
      <c r="B57" s="9">
        <v>43651</v>
      </c>
      <c r="C57" s="8" t="s">
        <v>558</v>
      </c>
      <c r="D57" s="36" t="s">
        <v>481</v>
      </c>
      <c r="E57" s="8" t="s">
        <v>552</v>
      </c>
      <c r="F57" s="101" t="s">
        <v>553</v>
      </c>
      <c r="G57" s="36">
        <v>4442006398</v>
      </c>
      <c r="H57" s="8" t="s">
        <v>516</v>
      </c>
      <c r="I57" s="8" t="s">
        <v>464</v>
      </c>
      <c r="J57" s="166">
        <v>15000</v>
      </c>
      <c r="K57" s="36" t="s">
        <v>465</v>
      </c>
      <c r="L57" s="8" t="s">
        <v>454</v>
      </c>
    </row>
    <row r="58" spans="1:13" ht="120" x14ac:dyDescent="0.25">
      <c r="A58" s="154">
        <f t="shared" si="0"/>
        <v>54</v>
      </c>
      <c r="B58" s="9">
        <v>43651</v>
      </c>
      <c r="C58" s="8" t="s">
        <v>559</v>
      </c>
      <c r="D58" s="36" t="s">
        <v>471</v>
      </c>
      <c r="E58" s="8" t="s">
        <v>560</v>
      </c>
      <c r="F58" s="101" t="s">
        <v>561</v>
      </c>
      <c r="G58" s="168">
        <v>4401105488</v>
      </c>
      <c r="H58" s="8" t="s">
        <v>458</v>
      </c>
      <c r="I58" s="169" t="s">
        <v>464</v>
      </c>
      <c r="J58" s="166">
        <v>51451.4</v>
      </c>
      <c r="K58" s="36" t="s">
        <v>465</v>
      </c>
      <c r="L58" s="8" t="s">
        <v>454</v>
      </c>
    </row>
    <row r="59" spans="1:13" ht="120" x14ac:dyDescent="0.25">
      <c r="A59" s="154">
        <f t="shared" si="0"/>
        <v>55</v>
      </c>
      <c r="B59" s="99">
        <v>43651</v>
      </c>
      <c r="C59" s="99" t="s">
        <v>562</v>
      </c>
      <c r="D59" s="49" t="s">
        <v>504</v>
      </c>
      <c r="E59" s="13" t="s">
        <v>543</v>
      </c>
      <c r="F59" s="170" t="s">
        <v>563</v>
      </c>
      <c r="G59" s="49">
        <v>4401067779</v>
      </c>
      <c r="H59" s="49" t="s">
        <v>506</v>
      </c>
      <c r="I59" s="169" t="s">
        <v>464</v>
      </c>
      <c r="J59" s="165">
        <v>17633.599999999999</v>
      </c>
      <c r="K59" s="49" t="s">
        <v>465</v>
      </c>
      <c r="L59" s="13" t="s">
        <v>454</v>
      </c>
    </row>
    <row r="60" spans="1:13" ht="120" x14ac:dyDescent="0.25">
      <c r="A60" s="154">
        <f t="shared" si="0"/>
        <v>56</v>
      </c>
      <c r="B60" s="9">
        <v>43651</v>
      </c>
      <c r="C60" s="8" t="s">
        <v>564</v>
      </c>
      <c r="D60" s="36" t="s">
        <v>481</v>
      </c>
      <c r="E60" s="8" t="s">
        <v>552</v>
      </c>
      <c r="F60" s="101" t="s">
        <v>553</v>
      </c>
      <c r="G60" s="36">
        <v>4442006398</v>
      </c>
      <c r="H60" s="8" t="s">
        <v>516</v>
      </c>
      <c r="I60" s="169" t="s">
        <v>464</v>
      </c>
      <c r="J60" s="166">
        <v>9998</v>
      </c>
      <c r="K60" s="36" t="s">
        <v>465</v>
      </c>
      <c r="L60" s="8" t="s">
        <v>454</v>
      </c>
    </row>
    <row r="61" spans="1:13" ht="120" x14ac:dyDescent="0.25">
      <c r="A61" s="154">
        <f t="shared" si="0"/>
        <v>57</v>
      </c>
      <c r="B61" s="9">
        <v>43651</v>
      </c>
      <c r="C61" s="8" t="s">
        <v>565</v>
      </c>
      <c r="D61" s="36" t="s">
        <v>566</v>
      </c>
      <c r="E61" s="8" t="s">
        <v>567</v>
      </c>
      <c r="F61" s="101" t="s">
        <v>568</v>
      </c>
      <c r="G61" s="36">
        <v>4401181954</v>
      </c>
      <c r="H61" s="8" t="s">
        <v>569</v>
      </c>
      <c r="I61" s="169" t="s">
        <v>464</v>
      </c>
      <c r="J61" s="166">
        <v>64210.92</v>
      </c>
      <c r="K61" s="36" t="s">
        <v>465</v>
      </c>
      <c r="L61" s="8" t="s">
        <v>454</v>
      </c>
    </row>
    <row r="62" spans="1:13" ht="120" x14ac:dyDescent="0.25">
      <c r="A62" s="154">
        <f t="shared" si="0"/>
        <v>58</v>
      </c>
      <c r="B62" s="99">
        <v>43651</v>
      </c>
      <c r="C62" s="99" t="s">
        <v>570</v>
      </c>
      <c r="D62" s="49" t="s">
        <v>571</v>
      </c>
      <c r="E62" s="13" t="s">
        <v>572</v>
      </c>
      <c r="F62" s="103" t="s">
        <v>573</v>
      </c>
      <c r="G62" s="49">
        <v>4401056061</v>
      </c>
      <c r="H62" s="13" t="s">
        <v>574</v>
      </c>
      <c r="I62" s="169" t="s">
        <v>464</v>
      </c>
      <c r="J62" s="165">
        <v>103626.72</v>
      </c>
      <c r="K62" s="49" t="s">
        <v>465</v>
      </c>
      <c r="L62" s="13" t="s">
        <v>454</v>
      </c>
    </row>
    <row r="63" spans="1:13" ht="120" x14ac:dyDescent="0.25">
      <c r="A63" s="154">
        <f t="shared" si="0"/>
        <v>59</v>
      </c>
      <c r="B63" s="9">
        <v>43651</v>
      </c>
      <c r="C63" s="8" t="s">
        <v>575</v>
      </c>
      <c r="D63" s="36" t="s">
        <v>485</v>
      </c>
      <c r="E63" s="8" t="s">
        <v>576</v>
      </c>
      <c r="F63" s="101" t="s">
        <v>577</v>
      </c>
      <c r="G63" s="171">
        <v>4401180929</v>
      </c>
      <c r="H63" s="8" t="s">
        <v>487</v>
      </c>
      <c r="I63" s="169" t="s">
        <v>464</v>
      </c>
      <c r="J63" s="166">
        <v>8000</v>
      </c>
      <c r="K63" s="36" t="s">
        <v>465</v>
      </c>
      <c r="L63" s="8" t="s">
        <v>454</v>
      </c>
    </row>
    <row r="64" spans="1:13" ht="120" x14ac:dyDescent="0.25">
      <c r="A64" s="154">
        <f t="shared" si="0"/>
        <v>60</v>
      </c>
      <c r="B64" s="9">
        <v>43651</v>
      </c>
      <c r="C64" s="8" t="s">
        <v>578</v>
      </c>
      <c r="D64" s="36" t="s">
        <v>481</v>
      </c>
      <c r="E64" s="8" t="s">
        <v>552</v>
      </c>
      <c r="F64" s="101" t="s">
        <v>553</v>
      </c>
      <c r="G64" s="36">
        <v>4442006398</v>
      </c>
      <c r="H64" s="8" t="s">
        <v>516</v>
      </c>
      <c r="I64" s="169" t="s">
        <v>464</v>
      </c>
      <c r="J64" s="166">
        <v>2600</v>
      </c>
      <c r="K64" s="36" t="s">
        <v>465</v>
      </c>
      <c r="L64" s="8" t="s">
        <v>454</v>
      </c>
    </row>
    <row r="65" spans="1:12" ht="120" x14ac:dyDescent="0.25">
      <c r="A65" s="154">
        <f t="shared" si="0"/>
        <v>61</v>
      </c>
      <c r="B65" s="99">
        <v>43651</v>
      </c>
      <c r="C65" s="99" t="s">
        <v>579</v>
      </c>
      <c r="D65" s="36" t="s">
        <v>580</v>
      </c>
      <c r="E65" s="13" t="s">
        <v>581</v>
      </c>
      <c r="F65" s="103" t="s">
        <v>582</v>
      </c>
      <c r="G65" s="49">
        <v>440103449</v>
      </c>
      <c r="H65" s="13" t="s">
        <v>583</v>
      </c>
      <c r="I65" s="169" t="s">
        <v>464</v>
      </c>
      <c r="J65" s="165">
        <v>10000</v>
      </c>
      <c r="K65" s="49" t="s">
        <v>465</v>
      </c>
      <c r="L65" s="13" t="s">
        <v>454</v>
      </c>
    </row>
    <row r="66" spans="1:12" ht="120" x14ac:dyDescent="0.25">
      <c r="A66" s="154">
        <f t="shared" si="0"/>
        <v>62</v>
      </c>
      <c r="B66" s="9">
        <v>43651</v>
      </c>
      <c r="C66" s="8" t="s">
        <v>584</v>
      </c>
      <c r="D66" s="36" t="s">
        <v>585</v>
      </c>
      <c r="E66" s="8" t="s">
        <v>586</v>
      </c>
      <c r="F66" s="167" t="s">
        <v>587</v>
      </c>
      <c r="G66" s="36">
        <v>4401030105</v>
      </c>
      <c r="H66" s="8" t="s">
        <v>588</v>
      </c>
      <c r="I66" s="169" t="s">
        <v>464</v>
      </c>
      <c r="J66" s="166">
        <v>10000</v>
      </c>
      <c r="K66" s="36" t="s">
        <v>465</v>
      </c>
      <c r="L66" s="8" t="s">
        <v>454</v>
      </c>
    </row>
    <row r="67" spans="1:12" ht="120" x14ac:dyDescent="0.25">
      <c r="A67" s="154">
        <f t="shared" si="0"/>
        <v>63</v>
      </c>
      <c r="B67" s="9">
        <v>43651</v>
      </c>
      <c r="C67" s="8" t="s">
        <v>589</v>
      </c>
      <c r="D67" s="36" t="s">
        <v>590</v>
      </c>
      <c r="E67" s="8" t="s">
        <v>591</v>
      </c>
      <c r="F67" s="101" t="s">
        <v>592</v>
      </c>
      <c r="G67" s="36">
        <v>4401057139</v>
      </c>
      <c r="H67" s="8" t="s">
        <v>593</v>
      </c>
      <c r="I67" s="169" t="s">
        <v>464</v>
      </c>
      <c r="J67" s="166">
        <v>95000</v>
      </c>
      <c r="K67" s="36" t="s">
        <v>465</v>
      </c>
      <c r="L67" s="8" t="s">
        <v>454</v>
      </c>
    </row>
    <row r="68" spans="1:12" ht="120" x14ac:dyDescent="0.25">
      <c r="A68" s="154">
        <f t="shared" si="0"/>
        <v>64</v>
      </c>
      <c r="B68" s="99">
        <v>43651</v>
      </c>
      <c r="C68" s="99" t="s">
        <v>594</v>
      </c>
      <c r="D68" s="49" t="s">
        <v>477</v>
      </c>
      <c r="E68" s="13" t="s">
        <v>478</v>
      </c>
      <c r="F68" s="103" t="s">
        <v>545</v>
      </c>
      <c r="G68" s="49">
        <v>4401116218</v>
      </c>
      <c r="H68" s="13" t="s">
        <v>525</v>
      </c>
      <c r="I68" s="169" t="s">
        <v>464</v>
      </c>
      <c r="J68" s="165">
        <v>12220</v>
      </c>
      <c r="K68" s="49" t="s">
        <v>465</v>
      </c>
      <c r="L68" s="13" t="s">
        <v>454</v>
      </c>
    </row>
    <row r="69" spans="1:12" ht="120" x14ac:dyDescent="0.25">
      <c r="A69" s="154">
        <f t="shared" si="0"/>
        <v>65</v>
      </c>
      <c r="B69" s="9">
        <v>43651</v>
      </c>
      <c r="C69" s="8" t="s">
        <v>595</v>
      </c>
      <c r="D69" s="36" t="s">
        <v>585</v>
      </c>
      <c r="E69" s="8" t="s">
        <v>586</v>
      </c>
      <c r="F69" s="101" t="s">
        <v>587</v>
      </c>
      <c r="G69" s="36">
        <v>4401030105</v>
      </c>
      <c r="H69" s="8" t="s">
        <v>588</v>
      </c>
      <c r="I69" s="169" t="s">
        <v>464</v>
      </c>
      <c r="J69" s="166">
        <v>20000</v>
      </c>
      <c r="K69" s="36" t="s">
        <v>465</v>
      </c>
      <c r="L69" s="8" t="s">
        <v>454</v>
      </c>
    </row>
    <row r="70" spans="1:12" ht="120" x14ac:dyDescent="0.25">
      <c r="A70" s="154">
        <f t="shared" ref="A70" si="1">A69+1</f>
        <v>66</v>
      </c>
      <c r="B70" s="9">
        <v>43651</v>
      </c>
      <c r="C70" s="8" t="s">
        <v>596</v>
      </c>
      <c r="D70" s="36" t="s">
        <v>481</v>
      </c>
      <c r="E70" s="8" t="s">
        <v>552</v>
      </c>
      <c r="F70" s="101" t="s">
        <v>553</v>
      </c>
      <c r="G70" s="36">
        <v>4442006398</v>
      </c>
      <c r="H70" s="8" t="s">
        <v>516</v>
      </c>
      <c r="I70" s="169" t="s">
        <v>464</v>
      </c>
      <c r="J70" s="166">
        <v>7400</v>
      </c>
      <c r="K70" s="36" t="s">
        <v>465</v>
      </c>
      <c r="L70" s="8" t="s">
        <v>454</v>
      </c>
    </row>
    <row r="71" spans="1:12" ht="120" x14ac:dyDescent="0.25">
      <c r="A71" s="154">
        <f t="shared" ref="A71:A134" si="2">A70+1</f>
        <v>67</v>
      </c>
      <c r="B71" s="99">
        <v>43651</v>
      </c>
      <c r="C71" s="99" t="s">
        <v>597</v>
      </c>
      <c r="D71" s="49" t="s">
        <v>598</v>
      </c>
      <c r="E71" s="13" t="s">
        <v>599</v>
      </c>
      <c r="F71" s="103" t="s">
        <v>600</v>
      </c>
      <c r="G71" s="49">
        <v>4401024052</v>
      </c>
      <c r="H71" s="13" t="s">
        <v>601</v>
      </c>
      <c r="I71" s="169" t="s">
        <v>464</v>
      </c>
      <c r="J71" s="165">
        <v>10350</v>
      </c>
      <c r="K71" s="49" t="s">
        <v>465</v>
      </c>
      <c r="L71" s="13" t="s">
        <v>454</v>
      </c>
    </row>
    <row r="72" spans="1:12" ht="120" x14ac:dyDescent="0.25">
      <c r="A72" s="154">
        <f t="shared" si="2"/>
        <v>68</v>
      </c>
      <c r="B72" s="9">
        <v>43651</v>
      </c>
      <c r="C72" s="8" t="s">
        <v>602</v>
      </c>
      <c r="D72" s="36" t="s">
        <v>518</v>
      </c>
      <c r="E72" s="8" t="s">
        <v>556</v>
      </c>
      <c r="F72" s="101" t="s">
        <v>557</v>
      </c>
      <c r="G72" s="36">
        <v>4401055438</v>
      </c>
      <c r="H72" s="8" t="s">
        <v>520</v>
      </c>
      <c r="I72" s="169" t="s">
        <v>464</v>
      </c>
      <c r="J72" s="166">
        <v>3600</v>
      </c>
      <c r="K72" s="36" t="s">
        <v>465</v>
      </c>
      <c r="L72" s="8" t="s">
        <v>454</v>
      </c>
    </row>
    <row r="73" spans="1:12" ht="120" x14ac:dyDescent="0.25">
      <c r="A73" s="154">
        <f t="shared" si="2"/>
        <v>69</v>
      </c>
      <c r="B73" s="9">
        <v>43651</v>
      </c>
      <c r="C73" s="8" t="s">
        <v>603</v>
      </c>
      <c r="D73" s="36" t="s">
        <v>504</v>
      </c>
      <c r="E73" s="8" t="s">
        <v>543</v>
      </c>
      <c r="F73" s="101" t="s">
        <v>563</v>
      </c>
      <c r="G73" s="36">
        <v>4401067779</v>
      </c>
      <c r="H73" s="8" t="s">
        <v>506</v>
      </c>
      <c r="I73" s="169" t="s">
        <v>464</v>
      </c>
      <c r="J73" s="166">
        <v>7500</v>
      </c>
      <c r="K73" s="36" t="s">
        <v>465</v>
      </c>
      <c r="L73" s="8" t="s">
        <v>454</v>
      </c>
    </row>
    <row r="74" spans="1:12" ht="102" x14ac:dyDescent="0.25">
      <c r="A74" s="154">
        <f t="shared" si="2"/>
        <v>70</v>
      </c>
      <c r="B74" s="99">
        <v>43651</v>
      </c>
      <c r="C74" s="99" t="s">
        <v>604</v>
      </c>
      <c r="D74" s="49" t="s">
        <v>471</v>
      </c>
      <c r="E74" s="13" t="s">
        <v>581</v>
      </c>
      <c r="F74" s="103" t="s">
        <v>561</v>
      </c>
      <c r="G74" s="49">
        <v>4401105488</v>
      </c>
      <c r="H74" s="13" t="s">
        <v>458</v>
      </c>
      <c r="I74" s="13" t="s">
        <v>464</v>
      </c>
      <c r="J74" s="165">
        <v>10000</v>
      </c>
      <c r="K74" s="49" t="s">
        <v>465</v>
      </c>
      <c r="L74" s="13" t="s">
        <v>454</v>
      </c>
    </row>
    <row r="75" spans="1:12" ht="102" x14ac:dyDescent="0.25">
      <c r="A75" s="154">
        <f t="shared" si="2"/>
        <v>71</v>
      </c>
      <c r="B75" s="9">
        <v>43651</v>
      </c>
      <c r="C75" s="8" t="s">
        <v>605</v>
      </c>
      <c r="D75" s="36" t="s">
        <v>510</v>
      </c>
      <c r="E75" s="8" t="s">
        <v>606</v>
      </c>
      <c r="F75" s="101" t="s">
        <v>550</v>
      </c>
      <c r="G75" s="36">
        <v>4401068684</v>
      </c>
      <c r="H75" s="8" t="s">
        <v>512</v>
      </c>
      <c r="I75" s="13" t="s">
        <v>464</v>
      </c>
      <c r="J75" s="166">
        <v>8208</v>
      </c>
      <c r="K75" s="36" t="s">
        <v>465</v>
      </c>
      <c r="L75" s="8" t="s">
        <v>454</v>
      </c>
    </row>
    <row r="76" spans="1:12" ht="102" x14ac:dyDescent="0.25">
      <c r="A76" s="154">
        <f t="shared" si="2"/>
        <v>72</v>
      </c>
      <c r="B76" s="9">
        <v>43651</v>
      </c>
      <c r="C76" s="8" t="s">
        <v>607</v>
      </c>
      <c r="D76" s="36" t="s">
        <v>608</v>
      </c>
      <c r="E76" s="8" t="s">
        <v>609</v>
      </c>
      <c r="F76" s="101" t="s">
        <v>610</v>
      </c>
      <c r="G76" s="36">
        <v>4401114669</v>
      </c>
      <c r="H76" s="8" t="s">
        <v>538</v>
      </c>
      <c r="I76" s="8" t="s">
        <v>464</v>
      </c>
      <c r="J76" s="166">
        <v>19550</v>
      </c>
      <c r="K76" s="36" t="s">
        <v>465</v>
      </c>
      <c r="L76" s="8" t="s">
        <v>454</v>
      </c>
    </row>
    <row r="77" spans="1:12" ht="102" x14ac:dyDescent="0.25">
      <c r="A77" s="154">
        <f t="shared" si="2"/>
        <v>73</v>
      </c>
      <c r="B77" s="99">
        <v>43651</v>
      </c>
      <c r="C77" s="99" t="s">
        <v>611</v>
      </c>
      <c r="D77" s="49" t="s">
        <v>608</v>
      </c>
      <c r="E77" s="13" t="s">
        <v>609</v>
      </c>
      <c r="F77" s="103" t="s">
        <v>610</v>
      </c>
      <c r="G77" s="49">
        <v>4401114669</v>
      </c>
      <c r="H77" s="13" t="s">
        <v>538</v>
      </c>
      <c r="I77" s="13" t="s">
        <v>464</v>
      </c>
      <c r="J77" s="165">
        <v>25000</v>
      </c>
      <c r="K77" s="49" t="s">
        <v>465</v>
      </c>
      <c r="L77" s="13" t="s">
        <v>454</v>
      </c>
    </row>
    <row r="78" spans="1:12" ht="102" x14ac:dyDescent="0.25">
      <c r="A78" s="154">
        <f t="shared" si="2"/>
        <v>74</v>
      </c>
      <c r="B78" s="9">
        <v>43651</v>
      </c>
      <c r="C78" s="8" t="s">
        <v>612</v>
      </c>
      <c r="D78" s="36" t="s">
        <v>580</v>
      </c>
      <c r="E78" s="8" t="s">
        <v>581</v>
      </c>
      <c r="F78" s="101" t="s">
        <v>582</v>
      </c>
      <c r="G78" s="36">
        <v>440103449</v>
      </c>
      <c r="H78" s="8" t="s">
        <v>583</v>
      </c>
      <c r="I78" s="8" t="s">
        <v>464</v>
      </c>
      <c r="J78" s="166">
        <v>10000</v>
      </c>
      <c r="K78" s="36" t="s">
        <v>465</v>
      </c>
      <c r="L78" s="8" t="s">
        <v>454</v>
      </c>
    </row>
    <row r="79" spans="1:12" ht="102" x14ac:dyDescent="0.25">
      <c r="A79" s="154">
        <f t="shared" si="2"/>
        <v>75</v>
      </c>
      <c r="B79" s="9">
        <v>43651</v>
      </c>
      <c r="C79" s="8" t="s">
        <v>613</v>
      </c>
      <c r="D79" s="36" t="s">
        <v>471</v>
      </c>
      <c r="E79" s="8" t="s">
        <v>581</v>
      </c>
      <c r="F79" s="101" t="s">
        <v>561</v>
      </c>
      <c r="G79" s="36">
        <v>4401105488</v>
      </c>
      <c r="H79" s="8" t="s">
        <v>458</v>
      </c>
      <c r="I79" s="8" t="s">
        <v>464</v>
      </c>
      <c r="J79" s="166">
        <v>10000</v>
      </c>
      <c r="K79" s="36" t="s">
        <v>465</v>
      </c>
      <c r="L79" s="8" t="s">
        <v>454</v>
      </c>
    </row>
    <row r="80" spans="1:12" ht="102" x14ac:dyDescent="0.25">
      <c r="A80" s="154">
        <f t="shared" si="2"/>
        <v>76</v>
      </c>
      <c r="B80" s="99">
        <v>43651</v>
      </c>
      <c r="C80" s="99" t="s">
        <v>614</v>
      </c>
      <c r="D80" s="49" t="s">
        <v>481</v>
      </c>
      <c r="E80" s="13" t="s">
        <v>552</v>
      </c>
      <c r="F80" s="103" t="s">
        <v>553</v>
      </c>
      <c r="G80" s="49">
        <v>4442006398</v>
      </c>
      <c r="H80" s="13" t="s">
        <v>516</v>
      </c>
      <c r="I80" s="13" t="s">
        <v>464</v>
      </c>
      <c r="J80" s="165">
        <v>15000</v>
      </c>
      <c r="K80" s="49" t="s">
        <v>465</v>
      </c>
      <c r="L80" s="13" t="s">
        <v>454</v>
      </c>
    </row>
    <row r="81" spans="1:14" ht="102" x14ac:dyDescent="0.25">
      <c r="A81" s="154">
        <f t="shared" si="2"/>
        <v>77</v>
      </c>
      <c r="B81" s="9">
        <v>43651</v>
      </c>
      <c r="C81" s="8" t="s">
        <v>615</v>
      </c>
      <c r="D81" s="36" t="s">
        <v>616</v>
      </c>
      <c r="E81" s="8" t="s">
        <v>617</v>
      </c>
      <c r="F81" s="101" t="s">
        <v>618</v>
      </c>
      <c r="G81" s="36">
        <v>4401189223</v>
      </c>
      <c r="H81" s="8" t="s">
        <v>619</v>
      </c>
      <c r="I81" s="8" t="s">
        <v>464</v>
      </c>
      <c r="J81" s="166">
        <v>42163.9</v>
      </c>
      <c r="K81" s="36" t="s">
        <v>465</v>
      </c>
      <c r="L81" s="8" t="s">
        <v>454</v>
      </c>
    </row>
    <row r="82" spans="1:14" ht="102" x14ac:dyDescent="0.25">
      <c r="A82" s="154">
        <f t="shared" si="2"/>
        <v>78</v>
      </c>
      <c r="B82" s="9">
        <v>43651</v>
      </c>
      <c r="C82" s="8" t="s">
        <v>620</v>
      </c>
      <c r="D82" s="36" t="s">
        <v>616</v>
      </c>
      <c r="E82" s="8" t="s">
        <v>617</v>
      </c>
      <c r="F82" s="101" t="s">
        <v>618</v>
      </c>
      <c r="G82" s="36">
        <v>4401189223</v>
      </c>
      <c r="H82" s="8" t="s">
        <v>619</v>
      </c>
      <c r="I82" s="8" t="s">
        <v>464</v>
      </c>
      <c r="J82" s="166">
        <v>15650.5</v>
      </c>
      <c r="K82" s="36" t="s">
        <v>465</v>
      </c>
      <c r="L82" s="8" t="s">
        <v>454</v>
      </c>
    </row>
    <row r="83" spans="1:14" ht="102" x14ac:dyDescent="0.25">
      <c r="A83" s="154">
        <f t="shared" si="2"/>
        <v>79</v>
      </c>
      <c r="B83" s="99">
        <v>43651</v>
      </c>
      <c r="C83" s="99" t="s">
        <v>621</v>
      </c>
      <c r="D83" s="49" t="s">
        <v>510</v>
      </c>
      <c r="E83" s="172" t="s">
        <v>606</v>
      </c>
      <c r="F83" s="173" t="s">
        <v>550</v>
      </c>
      <c r="G83" s="174">
        <v>4401068684</v>
      </c>
      <c r="H83" s="172" t="s">
        <v>512</v>
      </c>
      <c r="I83" s="172" t="s">
        <v>464</v>
      </c>
      <c r="J83" s="175">
        <v>12200</v>
      </c>
      <c r="K83" s="174" t="s">
        <v>465</v>
      </c>
      <c r="L83" s="172" t="s">
        <v>454</v>
      </c>
    </row>
    <row r="84" spans="1:14" ht="102" x14ac:dyDescent="0.25">
      <c r="A84" s="154">
        <f t="shared" si="2"/>
        <v>80</v>
      </c>
      <c r="B84" s="99">
        <v>43741</v>
      </c>
      <c r="C84" s="99" t="s">
        <v>622</v>
      </c>
      <c r="D84" s="13" t="s">
        <v>518</v>
      </c>
      <c r="E84" s="162" t="s">
        <v>556</v>
      </c>
      <c r="F84" s="163">
        <v>1054400003900</v>
      </c>
      <c r="G84" s="164">
        <v>4401055438</v>
      </c>
      <c r="H84" s="13" t="s">
        <v>520</v>
      </c>
      <c r="I84" s="13" t="s">
        <v>464</v>
      </c>
      <c r="J84" s="165">
        <v>15000</v>
      </c>
      <c r="K84" s="164" t="s">
        <v>465</v>
      </c>
      <c r="L84" s="164" t="s">
        <v>454</v>
      </c>
      <c r="N84" s="176"/>
    </row>
    <row r="85" spans="1:14" ht="102" x14ac:dyDescent="0.25">
      <c r="A85" s="154">
        <f t="shared" si="2"/>
        <v>81</v>
      </c>
      <c r="B85" s="9">
        <v>43741</v>
      </c>
      <c r="C85" s="8" t="s">
        <v>623</v>
      </c>
      <c r="D85" s="8" t="s">
        <v>590</v>
      </c>
      <c r="E85" s="8" t="s">
        <v>591</v>
      </c>
      <c r="F85" s="124" t="s">
        <v>592</v>
      </c>
      <c r="G85" s="36">
        <v>4401057139</v>
      </c>
      <c r="H85" s="8" t="s">
        <v>593</v>
      </c>
      <c r="I85" s="8" t="s">
        <v>464</v>
      </c>
      <c r="J85" s="166">
        <v>30000</v>
      </c>
      <c r="K85" s="36" t="s">
        <v>465</v>
      </c>
      <c r="L85" s="8" t="s">
        <v>454</v>
      </c>
    </row>
    <row r="86" spans="1:14" ht="102" x14ac:dyDescent="0.25">
      <c r="A86" s="154">
        <f t="shared" si="2"/>
        <v>82</v>
      </c>
      <c r="B86" s="99">
        <v>43741</v>
      </c>
      <c r="C86" s="99" t="s">
        <v>624</v>
      </c>
      <c r="D86" s="49" t="s">
        <v>471</v>
      </c>
      <c r="E86" s="13" t="s">
        <v>581</v>
      </c>
      <c r="F86" s="103" t="s">
        <v>561</v>
      </c>
      <c r="G86" s="49">
        <v>4401105488</v>
      </c>
      <c r="H86" s="13" t="s">
        <v>458</v>
      </c>
      <c r="I86" s="13" t="s">
        <v>464</v>
      </c>
      <c r="J86" s="165">
        <v>65440</v>
      </c>
      <c r="K86" s="49" t="s">
        <v>465</v>
      </c>
      <c r="L86" s="13" t="s">
        <v>454</v>
      </c>
    </row>
    <row r="87" spans="1:14" ht="102" x14ac:dyDescent="0.25">
      <c r="A87" s="154">
        <f t="shared" si="2"/>
        <v>83</v>
      </c>
      <c r="B87" s="9">
        <v>43741</v>
      </c>
      <c r="C87" s="8" t="s">
        <v>625</v>
      </c>
      <c r="D87" s="36" t="s">
        <v>481</v>
      </c>
      <c r="E87" s="8" t="s">
        <v>552</v>
      </c>
      <c r="F87" s="167" t="s">
        <v>553</v>
      </c>
      <c r="G87" s="36">
        <v>4442006398</v>
      </c>
      <c r="H87" s="8" t="s">
        <v>516</v>
      </c>
      <c r="I87" s="8" t="s">
        <v>464</v>
      </c>
      <c r="J87" s="166">
        <v>25000</v>
      </c>
      <c r="K87" s="36" t="s">
        <v>465</v>
      </c>
      <c r="L87" s="8" t="s">
        <v>454</v>
      </c>
    </row>
    <row r="88" spans="1:14" ht="120" x14ac:dyDescent="0.25">
      <c r="A88" s="154">
        <f t="shared" si="2"/>
        <v>84</v>
      </c>
      <c r="B88" s="99">
        <v>43741</v>
      </c>
      <c r="C88" s="99" t="s">
        <v>626</v>
      </c>
      <c r="D88" s="49" t="s">
        <v>504</v>
      </c>
      <c r="E88" s="13" t="s">
        <v>543</v>
      </c>
      <c r="F88" s="170" t="s">
        <v>563</v>
      </c>
      <c r="G88" s="49">
        <v>4401067779</v>
      </c>
      <c r="H88" s="49" t="s">
        <v>506</v>
      </c>
      <c r="I88" s="169" t="s">
        <v>464</v>
      </c>
      <c r="J88" s="165">
        <v>21000</v>
      </c>
      <c r="K88" s="49" t="s">
        <v>465</v>
      </c>
      <c r="L88" s="13" t="s">
        <v>454</v>
      </c>
    </row>
    <row r="89" spans="1:14" ht="120" x14ac:dyDescent="0.25">
      <c r="A89" s="154">
        <f t="shared" si="2"/>
        <v>85</v>
      </c>
      <c r="B89" s="99">
        <v>43741</v>
      </c>
      <c r="C89" s="99" t="s">
        <v>627</v>
      </c>
      <c r="D89" s="49" t="s">
        <v>504</v>
      </c>
      <c r="E89" s="13" t="s">
        <v>543</v>
      </c>
      <c r="F89" s="170" t="s">
        <v>563</v>
      </c>
      <c r="G89" s="49">
        <v>4401067779</v>
      </c>
      <c r="H89" s="49" t="s">
        <v>506</v>
      </c>
      <c r="I89" s="169" t="s">
        <v>464</v>
      </c>
      <c r="J89" s="165">
        <v>7500</v>
      </c>
      <c r="K89" s="49" t="s">
        <v>465</v>
      </c>
      <c r="L89" s="13" t="s">
        <v>454</v>
      </c>
    </row>
    <row r="90" spans="1:14" ht="102" x14ac:dyDescent="0.25">
      <c r="A90" s="154">
        <f t="shared" si="2"/>
        <v>86</v>
      </c>
      <c r="B90" s="99">
        <v>43741</v>
      </c>
      <c r="C90" s="99" t="s">
        <v>628</v>
      </c>
      <c r="D90" s="49" t="s">
        <v>471</v>
      </c>
      <c r="E90" s="13" t="s">
        <v>581</v>
      </c>
      <c r="F90" s="103" t="s">
        <v>561</v>
      </c>
      <c r="G90" s="49">
        <v>4401105488</v>
      </c>
      <c r="H90" s="13" t="s">
        <v>458</v>
      </c>
      <c r="I90" s="13" t="s">
        <v>464</v>
      </c>
      <c r="J90" s="165">
        <v>52920</v>
      </c>
      <c r="K90" s="49" t="s">
        <v>465</v>
      </c>
      <c r="L90" s="13" t="s">
        <v>454</v>
      </c>
    </row>
    <row r="91" spans="1:14" ht="102" x14ac:dyDescent="0.25">
      <c r="A91" s="154">
        <f t="shared" si="2"/>
        <v>87</v>
      </c>
      <c r="B91" s="9">
        <v>43741</v>
      </c>
      <c r="C91" s="8" t="s">
        <v>629</v>
      </c>
      <c r="D91" s="36" t="s">
        <v>481</v>
      </c>
      <c r="E91" s="8" t="s">
        <v>552</v>
      </c>
      <c r="F91" s="167" t="s">
        <v>553</v>
      </c>
      <c r="G91" s="36">
        <v>4442006398</v>
      </c>
      <c r="H91" s="8" t="s">
        <v>516</v>
      </c>
      <c r="I91" s="8" t="s">
        <v>464</v>
      </c>
      <c r="J91" s="166">
        <v>45369.5</v>
      </c>
      <c r="K91" s="36" t="s">
        <v>465</v>
      </c>
      <c r="L91" s="8" t="s">
        <v>454</v>
      </c>
    </row>
    <row r="92" spans="1:14" ht="102" x14ac:dyDescent="0.25">
      <c r="A92" s="154">
        <f t="shared" si="2"/>
        <v>88</v>
      </c>
      <c r="B92" s="99">
        <v>43741</v>
      </c>
      <c r="C92" s="99" t="s">
        <v>630</v>
      </c>
      <c r="D92" s="13" t="s">
        <v>518</v>
      </c>
      <c r="E92" s="162" t="s">
        <v>556</v>
      </c>
      <c r="F92" s="163">
        <v>1054400003900</v>
      </c>
      <c r="G92" s="164">
        <v>4401055438</v>
      </c>
      <c r="H92" s="13" t="s">
        <v>520</v>
      </c>
      <c r="I92" s="13" t="s">
        <v>464</v>
      </c>
      <c r="J92" s="165">
        <v>45000</v>
      </c>
      <c r="K92" s="164" t="s">
        <v>465</v>
      </c>
      <c r="L92" s="164" t="s">
        <v>454</v>
      </c>
    </row>
    <row r="93" spans="1:14" ht="120" x14ac:dyDescent="0.25">
      <c r="A93" s="154">
        <f t="shared" si="2"/>
        <v>89</v>
      </c>
      <c r="B93" s="9">
        <v>43741</v>
      </c>
      <c r="C93" s="8" t="s">
        <v>631</v>
      </c>
      <c r="D93" s="36" t="s">
        <v>632</v>
      </c>
      <c r="E93" s="8" t="s">
        <v>633</v>
      </c>
      <c r="F93" s="101" t="s">
        <v>634</v>
      </c>
      <c r="G93" s="36">
        <v>4401042421</v>
      </c>
      <c r="H93" s="8" t="s">
        <v>635</v>
      </c>
      <c r="I93" s="169" t="s">
        <v>464</v>
      </c>
      <c r="J93" s="166">
        <v>30000</v>
      </c>
      <c r="K93" s="36" t="s">
        <v>465</v>
      </c>
      <c r="L93" s="8" t="s">
        <v>454</v>
      </c>
    </row>
    <row r="94" spans="1:14" ht="120" x14ac:dyDescent="0.25">
      <c r="A94" s="154">
        <f t="shared" si="2"/>
        <v>90</v>
      </c>
      <c r="B94" s="99">
        <v>43741</v>
      </c>
      <c r="C94" s="99" t="s">
        <v>636</v>
      </c>
      <c r="D94" s="49" t="s">
        <v>477</v>
      </c>
      <c r="E94" s="13" t="s">
        <v>478</v>
      </c>
      <c r="F94" s="103" t="s">
        <v>545</v>
      </c>
      <c r="G94" s="49">
        <v>4401116218</v>
      </c>
      <c r="H94" s="13" t="s">
        <v>525</v>
      </c>
      <c r="I94" s="169" t="s">
        <v>464</v>
      </c>
      <c r="J94" s="165">
        <v>28380</v>
      </c>
      <c r="K94" s="49" t="s">
        <v>465</v>
      </c>
      <c r="L94" s="13" t="s">
        <v>454</v>
      </c>
    </row>
    <row r="95" spans="1:14" ht="120" x14ac:dyDescent="0.25">
      <c r="A95" s="154">
        <f t="shared" si="2"/>
        <v>91</v>
      </c>
      <c r="B95" s="99">
        <v>43741</v>
      </c>
      <c r="C95" s="99" t="s">
        <v>637</v>
      </c>
      <c r="D95" s="36" t="s">
        <v>580</v>
      </c>
      <c r="E95" s="13" t="s">
        <v>581</v>
      </c>
      <c r="F95" s="103" t="s">
        <v>582</v>
      </c>
      <c r="G95" s="49">
        <v>440103449</v>
      </c>
      <c r="H95" s="13" t="s">
        <v>583</v>
      </c>
      <c r="I95" s="169" t="s">
        <v>464</v>
      </c>
      <c r="J95" s="165">
        <v>20000</v>
      </c>
      <c r="K95" s="49" t="s">
        <v>465</v>
      </c>
      <c r="L95" s="13" t="s">
        <v>454</v>
      </c>
    </row>
    <row r="96" spans="1:14" ht="102" x14ac:dyDescent="0.25">
      <c r="A96" s="154">
        <f t="shared" si="2"/>
        <v>92</v>
      </c>
      <c r="B96" s="9">
        <v>43741</v>
      </c>
      <c r="C96" s="8" t="s">
        <v>638</v>
      </c>
      <c r="D96" s="36" t="s">
        <v>481</v>
      </c>
      <c r="E96" s="8" t="s">
        <v>552</v>
      </c>
      <c r="F96" s="167" t="s">
        <v>553</v>
      </c>
      <c r="G96" s="36">
        <v>4442006398</v>
      </c>
      <c r="H96" s="8" t="s">
        <v>516</v>
      </c>
      <c r="I96" s="8" t="s">
        <v>464</v>
      </c>
      <c r="J96" s="166">
        <v>25000</v>
      </c>
      <c r="K96" s="36" t="s">
        <v>465</v>
      </c>
      <c r="L96" s="8" t="s">
        <v>454</v>
      </c>
    </row>
    <row r="97" spans="1:12" ht="120" x14ac:dyDescent="0.25">
      <c r="A97" s="154">
        <f t="shared" si="2"/>
        <v>93</v>
      </c>
      <c r="B97" s="9">
        <v>43741</v>
      </c>
      <c r="C97" s="8" t="s">
        <v>639</v>
      </c>
      <c r="D97" s="36" t="s">
        <v>496</v>
      </c>
      <c r="E97" s="8" t="s">
        <v>497</v>
      </c>
      <c r="F97" s="101" t="s">
        <v>640</v>
      </c>
      <c r="G97" s="36">
        <v>4401022383</v>
      </c>
      <c r="H97" s="8" t="s">
        <v>498</v>
      </c>
      <c r="I97" s="169" t="s">
        <v>464</v>
      </c>
      <c r="J97" s="166">
        <v>30000</v>
      </c>
      <c r="K97" s="36" t="s">
        <v>465</v>
      </c>
      <c r="L97" s="8" t="s">
        <v>454</v>
      </c>
    </row>
    <row r="98" spans="1:12" ht="120" x14ac:dyDescent="0.25">
      <c r="A98" s="154">
        <f t="shared" si="2"/>
        <v>94</v>
      </c>
      <c r="B98" s="9">
        <v>43741</v>
      </c>
      <c r="C98" s="8" t="s">
        <v>641</v>
      </c>
      <c r="D98" s="36" t="s">
        <v>642</v>
      </c>
      <c r="E98" s="8" t="s">
        <v>643</v>
      </c>
      <c r="F98" s="101" t="s">
        <v>644</v>
      </c>
      <c r="G98" s="36">
        <v>4401034300</v>
      </c>
      <c r="H98" s="8" t="s">
        <v>645</v>
      </c>
      <c r="I98" s="169" t="s">
        <v>464</v>
      </c>
      <c r="J98" s="166">
        <v>86400</v>
      </c>
      <c r="K98" s="36" t="s">
        <v>465</v>
      </c>
      <c r="L98" s="8" t="s">
        <v>454</v>
      </c>
    </row>
    <row r="99" spans="1:12" ht="102" x14ac:dyDescent="0.25">
      <c r="A99" s="154">
        <f t="shared" si="2"/>
        <v>95</v>
      </c>
      <c r="B99" s="99">
        <v>43741</v>
      </c>
      <c r="C99" s="99" t="s">
        <v>646</v>
      </c>
      <c r="D99" s="13" t="s">
        <v>518</v>
      </c>
      <c r="E99" s="162" t="s">
        <v>556</v>
      </c>
      <c r="F99" s="163">
        <v>1054400003900</v>
      </c>
      <c r="G99" s="164">
        <v>4401055438</v>
      </c>
      <c r="H99" s="13" t="s">
        <v>520</v>
      </c>
      <c r="I99" s="13" t="s">
        <v>464</v>
      </c>
      <c r="J99" s="165">
        <v>31700</v>
      </c>
      <c r="K99" s="164" t="s">
        <v>465</v>
      </c>
      <c r="L99" s="164" t="s">
        <v>454</v>
      </c>
    </row>
    <row r="100" spans="1:12" ht="120" x14ac:dyDescent="0.25">
      <c r="A100" s="154">
        <f t="shared" si="2"/>
        <v>96</v>
      </c>
      <c r="B100" s="177">
        <v>43741</v>
      </c>
      <c r="C100" s="27" t="s">
        <v>647</v>
      </c>
      <c r="D100" s="33" t="s">
        <v>504</v>
      </c>
      <c r="E100" s="27" t="s">
        <v>543</v>
      </c>
      <c r="F100" s="40" t="s">
        <v>563</v>
      </c>
      <c r="G100" s="33">
        <v>4401067779</v>
      </c>
      <c r="H100" s="27" t="s">
        <v>506</v>
      </c>
      <c r="I100" s="178" t="s">
        <v>464</v>
      </c>
      <c r="J100" s="179">
        <v>14000</v>
      </c>
      <c r="K100" s="33" t="s">
        <v>465</v>
      </c>
      <c r="L100" s="27" t="s">
        <v>454</v>
      </c>
    </row>
    <row r="101" spans="1:12" ht="102" x14ac:dyDescent="0.25">
      <c r="A101" s="154">
        <f t="shared" si="2"/>
        <v>97</v>
      </c>
      <c r="B101" s="99">
        <v>43830</v>
      </c>
      <c r="C101" s="99" t="s">
        <v>648</v>
      </c>
      <c r="D101" s="49" t="s">
        <v>510</v>
      </c>
      <c r="E101" s="162" t="s">
        <v>606</v>
      </c>
      <c r="F101" s="163">
        <v>1064400004085</v>
      </c>
      <c r="G101" s="164">
        <v>4401068684</v>
      </c>
      <c r="H101" s="13" t="s">
        <v>512</v>
      </c>
      <c r="I101" s="13" t="s">
        <v>464</v>
      </c>
      <c r="J101" s="165">
        <v>12200</v>
      </c>
      <c r="K101" s="164" t="s">
        <v>465</v>
      </c>
      <c r="L101" s="164" t="s">
        <v>454</v>
      </c>
    </row>
    <row r="102" spans="1:12" ht="102" x14ac:dyDescent="0.25">
      <c r="A102" s="154">
        <f t="shared" si="2"/>
        <v>98</v>
      </c>
      <c r="B102" s="9">
        <v>43830</v>
      </c>
      <c r="C102" s="8" t="s">
        <v>649</v>
      </c>
      <c r="D102" s="36" t="s">
        <v>477</v>
      </c>
      <c r="E102" s="8" t="s">
        <v>478</v>
      </c>
      <c r="F102" s="124" t="s">
        <v>545</v>
      </c>
      <c r="G102" s="36">
        <v>4401116218</v>
      </c>
      <c r="H102" s="8" t="s">
        <v>525</v>
      </c>
      <c r="I102" s="8" t="s">
        <v>464</v>
      </c>
      <c r="J102" s="166">
        <v>45210</v>
      </c>
      <c r="K102" s="36" t="s">
        <v>465</v>
      </c>
      <c r="L102" s="8" t="s">
        <v>454</v>
      </c>
    </row>
    <row r="103" spans="1:12" ht="102" x14ac:dyDescent="0.25">
      <c r="A103" s="154">
        <f t="shared" si="2"/>
        <v>99</v>
      </c>
      <c r="B103" s="99">
        <v>43830</v>
      </c>
      <c r="C103" s="99" t="s">
        <v>650</v>
      </c>
      <c r="D103" s="49" t="s">
        <v>477</v>
      </c>
      <c r="E103" s="13" t="s">
        <v>478</v>
      </c>
      <c r="F103" s="103" t="s">
        <v>545</v>
      </c>
      <c r="G103" s="49">
        <v>4401116218</v>
      </c>
      <c r="H103" s="13" t="s">
        <v>525</v>
      </c>
      <c r="I103" s="13" t="s">
        <v>464</v>
      </c>
      <c r="J103" s="165">
        <v>30440</v>
      </c>
      <c r="K103" s="49" t="s">
        <v>465</v>
      </c>
      <c r="L103" s="13" t="s">
        <v>454</v>
      </c>
    </row>
    <row r="104" spans="1:12" ht="102" x14ac:dyDescent="0.25">
      <c r="A104" s="154">
        <f t="shared" si="2"/>
        <v>100</v>
      </c>
      <c r="B104" s="9">
        <v>43830</v>
      </c>
      <c r="C104" s="8" t="s">
        <v>651</v>
      </c>
      <c r="D104" s="36" t="s">
        <v>481</v>
      </c>
      <c r="E104" s="8" t="s">
        <v>552</v>
      </c>
      <c r="F104" s="167" t="s">
        <v>553</v>
      </c>
      <c r="G104" s="36">
        <v>4442006398</v>
      </c>
      <c r="H104" s="8" t="s">
        <v>516</v>
      </c>
      <c r="I104" s="8" t="s">
        <v>464</v>
      </c>
      <c r="J104" s="166">
        <v>11700</v>
      </c>
      <c r="K104" s="36" t="s">
        <v>465</v>
      </c>
      <c r="L104" s="8" t="s">
        <v>454</v>
      </c>
    </row>
    <row r="105" spans="1:12" ht="120" x14ac:dyDescent="0.25">
      <c r="A105" s="154">
        <f t="shared" si="2"/>
        <v>101</v>
      </c>
      <c r="B105" s="99">
        <v>43830</v>
      </c>
      <c r="C105" s="99" t="s">
        <v>652</v>
      </c>
      <c r="D105" s="49" t="s">
        <v>653</v>
      </c>
      <c r="E105" s="13" t="s">
        <v>654</v>
      </c>
      <c r="F105" s="180" t="s">
        <v>655</v>
      </c>
      <c r="G105" s="49">
        <v>4401159476</v>
      </c>
      <c r="H105" s="49" t="s">
        <v>656</v>
      </c>
      <c r="I105" s="169" t="s">
        <v>464</v>
      </c>
      <c r="J105" s="165">
        <v>80790</v>
      </c>
      <c r="K105" s="49" t="s">
        <v>465</v>
      </c>
      <c r="L105" s="13" t="s">
        <v>454</v>
      </c>
    </row>
    <row r="106" spans="1:12" ht="120" x14ac:dyDescent="0.25">
      <c r="A106" s="154">
        <f t="shared" si="2"/>
        <v>102</v>
      </c>
      <c r="B106" s="99">
        <v>43830</v>
      </c>
      <c r="C106" s="99" t="s">
        <v>657</v>
      </c>
      <c r="D106" s="49" t="s">
        <v>467</v>
      </c>
      <c r="E106" s="13" t="s">
        <v>468</v>
      </c>
      <c r="F106" s="170" t="s">
        <v>658</v>
      </c>
      <c r="G106" s="49">
        <v>4401092310</v>
      </c>
      <c r="H106" s="49" t="s">
        <v>469</v>
      </c>
      <c r="I106" s="169" t="s">
        <v>464</v>
      </c>
      <c r="J106" s="165">
        <v>15000</v>
      </c>
      <c r="K106" s="49" t="s">
        <v>465</v>
      </c>
      <c r="L106" s="13" t="s">
        <v>454</v>
      </c>
    </row>
    <row r="107" spans="1:12" ht="102" x14ac:dyDescent="0.25">
      <c r="A107" s="154">
        <f t="shared" si="2"/>
        <v>103</v>
      </c>
      <c r="B107" s="99">
        <v>43830</v>
      </c>
      <c r="C107" s="99" t="s">
        <v>659</v>
      </c>
      <c r="D107" s="49" t="s">
        <v>518</v>
      </c>
      <c r="E107" s="13" t="s">
        <v>556</v>
      </c>
      <c r="F107" s="103" t="s">
        <v>557</v>
      </c>
      <c r="G107" s="49">
        <v>4401055438</v>
      </c>
      <c r="H107" s="13" t="s">
        <v>520</v>
      </c>
      <c r="I107" s="13" t="s">
        <v>464</v>
      </c>
      <c r="J107" s="165">
        <v>10000</v>
      </c>
      <c r="K107" s="49" t="s">
        <v>465</v>
      </c>
      <c r="L107" s="13" t="s">
        <v>454</v>
      </c>
    </row>
    <row r="108" spans="1:12" ht="102" x14ac:dyDescent="0.25">
      <c r="A108" s="154">
        <f t="shared" si="2"/>
        <v>104</v>
      </c>
      <c r="B108" s="9">
        <v>43830</v>
      </c>
      <c r="C108" s="8" t="s">
        <v>660</v>
      </c>
      <c r="D108" s="36" t="s">
        <v>580</v>
      </c>
      <c r="E108" s="8" t="s">
        <v>581</v>
      </c>
      <c r="F108" s="167" t="s">
        <v>582</v>
      </c>
      <c r="G108" s="36">
        <v>440103449</v>
      </c>
      <c r="H108" s="8" t="s">
        <v>583</v>
      </c>
      <c r="I108" s="8" t="s">
        <v>464</v>
      </c>
      <c r="J108" s="166">
        <v>30000</v>
      </c>
      <c r="K108" s="36" t="s">
        <v>465</v>
      </c>
      <c r="L108" s="8" t="s">
        <v>454</v>
      </c>
    </row>
    <row r="109" spans="1:12" ht="102" x14ac:dyDescent="0.25">
      <c r="A109" s="154">
        <f t="shared" si="2"/>
        <v>105</v>
      </c>
      <c r="B109" s="99">
        <v>43830</v>
      </c>
      <c r="C109" s="99" t="s">
        <v>661</v>
      </c>
      <c r="D109" s="49" t="s">
        <v>566</v>
      </c>
      <c r="E109" s="162" t="s">
        <v>662</v>
      </c>
      <c r="F109" s="163">
        <v>1174400000268</v>
      </c>
      <c r="G109" s="164">
        <v>4401181954</v>
      </c>
      <c r="H109" s="13" t="s">
        <v>569</v>
      </c>
      <c r="I109" s="13" t="s">
        <v>464</v>
      </c>
      <c r="J109" s="165">
        <v>17000</v>
      </c>
      <c r="K109" s="164" t="s">
        <v>465</v>
      </c>
      <c r="L109" s="164" t="s">
        <v>454</v>
      </c>
    </row>
    <row r="110" spans="1:12" ht="120" x14ac:dyDescent="0.25">
      <c r="A110" s="154">
        <f t="shared" si="2"/>
        <v>106</v>
      </c>
      <c r="B110" s="9">
        <v>43830</v>
      </c>
      <c r="C110" s="8" t="s">
        <v>663</v>
      </c>
      <c r="D110" s="36" t="s">
        <v>481</v>
      </c>
      <c r="E110" s="8" t="s">
        <v>552</v>
      </c>
      <c r="F110" s="101" t="s">
        <v>664</v>
      </c>
      <c r="G110" s="36">
        <v>4442006398</v>
      </c>
      <c r="H110" s="8" t="s">
        <v>516</v>
      </c>
      <c r="I110" s="169" t="s">
        <v>464</v>
      </c>
      <c r="J110" s="166">
        <v>16700</v>
      </c>
      <c r="K110" s="36" t="s">
        <v>465</v>
      </c>
      <c r="L110" s="8" t="s">
        <v>454</v>
      </c>
    </row>
    <row r="111" spans="1:12" ht="120" x14ac:dyDescent="0.25">
      <c r="A111" s="154">
        <f t="shared" si="2"/>
        <v>107</v>
      </c>
      <c r="B111" s="99">
        <v>43830</v>
      </c>
      <c r="C111" s="99" t="s">
        <v>665</v>
      </c>
      <c r="D111" s="49" t="s">
        <v>496</v>
      </c>
      <c r="E111" s="13" t="s">
        <v>666</v>
      </c>
      <c r="F111" s="103" t="s">
        <v>640</v>
      </c>
      <c r="G111" s="49">
        <v>4401022383</v>
      </c>
      <c r="H111" s="13" t="s">
        <v>498</v>
      </c>
      <c r="I111" s="169" t="s">
        <v>464</v>
      </c>
      <c r="J111" s="165">
        <v>30000</v>
      </c>
      <c r="K111" s="49" t="s">
        <v>465</v>
      </c>
      <c r="L111" s="13" t="s">
        <v>454</v>
      </c>
    </row>
    <row r="112" spans="1:12" ht="120" x14ac:dyDescent="0.25">
      <c r="A112" s="154">
        <f t="shared" si="2"/>
        <v>108</v>
      </c>
      <c r="B112" s="99">
        <v>43830</v>
      </c>
      <c r="C112" s="99" t="s">
        <v>667</v>
      </c>
      <c r="D112" s="36" t="s">
        <v>518</v>
      </c>
      <c r="E112" s="13" t="s">
        <v>556</v>
      </c>
      <c r="F112" s="103" t="s">
        <v>557</v>
      </c>
      <c r="G112" s="49">
        <v>4401055438</v>
      </c>
      <c r="H112" s="13" t="s">
        <v>520</v>
      </c>
      <c r="I112" s="169" t="s">
        <v>464</v>
      </c>
      <c r="J112" s="165">
        <v>25040</v>
      </c>
      <c r="K112" s="49" t="s">
        <v>465</v>
      </c>
      <c r="L112" s="13" t="s">
        <v>454</v>
      </c>
    </row>
    <row r="113" spans="1:12" ht="102" x14ac:dyDescent="0.25">
      <c r="A113" s="154">
        <f t="shared" si="2"/>
        <v>109</v>
      </c>
      <c r="B113" s="9">
        <v>43830</v>
      </c>
      <c r="C113" s="8" t="s">
        <v>668</v>
      </c>
      <c r="D113" s="36" t="s">
        <v>669</v>
      </c>
      <c r="E113" s="8" t="s">
        <v>670</v>
      </c>
      <c r="F113" s="167" t="s">
        <v>671</v>
      </c>
      <c r="G113" s="36">
        <v>4412010199</v>
      </c>
      <c r="H113" s="8" t="s">
        <v>672</v>
      </c>
      <c r="I113" s="8" t="s">
        <v>464</v>
      </c>
      <c r="J113" s="166">
        <v>15000</v>
      </c>
      <c r="K113" s="36" t="s">
        <v>465</v>
      </c>
      <c r="L113" s="8" t="s">
        <v>454</v>
      </c>
    </row>
    <row r="114" spans="1:12" ht="120" x14ac:dyDescent="0.25">
      <c r="A114" s="154">
        <f t="shared" si="2"/>
        <v>110</v>
      </c>
      <c r="B114" s="9">
        <v>43830</v>
      </c>
      <c r="C114" s="8" t="s">
        <v>673</v>
      </c>
      <c r="D114" s="36" t="s">
        <v>481</v>
      </c>
      <c r="E114" s="8" t="s">
        <v>674</v>
      </c>
      <c r="F114" s="101" t="s">
        <v>664</v>
      </c>
      <c r="G114" s="36">
        <v>4442006398</v>
      </c>
      <c r="H114" s="8" t="s">
        <v>516</v>
      </c>
      <c r="I114" s="169" t="s">
        <v>464</v>
      </c>
      <c r="J114" s="166">
        <v>5000</v>
      </c>
      <c r="K114" s="36" t="s">
        <v>465</v>
      </c>
      <c r="L114" s="8" t="s">
        <v>454</v>
      </c>
    </row>
    <row r="115" spans="1:12" ht="120" x14ac:dyDescent="0.25">
      <c r="A115" s="154">
        <f t="shared" si="2"/>
        <v>111</v>
      </c>
      <c r="B115" s="9">
        <v>43830</v>
      </c>
      <c r="C115" s="8" t="s">
        <v>675</v>
      </c>
      <c r="D115" s="36" t="s">
        <v>676</v>
      </c>
      <c r="E115" s="8" t="s">
        <v>447</v>
      </c>
      <c r="F115" s="101" t="s">
        <v>677</v>
      </c>
      <c r="G115" s="36">
        <v>4401100144</v>
      </c>
      <c r="H115" s="8" t="s">
        <v>425</v>
      </c>
      <c r="I115" s="169" t="s">
        <v>464</v>
      </c>
      <c r="J115" s="166">
        <v>39828.400000000001</v>
      </c>
      <c r="K115" s="36" t="s">
        <v>465</v>
      </c>
      <c r="L115" s="8" t="s">
        <v>454</v>
      </c>
    </row>
    <row r="116" spans="1:12" ht="102" x14ac:dyDescent="0.25">
      <c r="A116" s="154">
        <f t="shared" si="2"/>
        <v>112</v>
      </c>
      <c r="B116" s="99">
        <v>43830</v>
      </c>
      <c r="C116" s="99" t="s">
        <v>678</v>
      </c>
      <c r="D116" s="49" t="s">
        <v>496</v>
      </c>
      <c r="E116" s="162" t="s">
        <v>666</v>
      </c>
      <c r="F116" s="163">
        <v>1044400001238</v>
      </c>
      <c r="G116" s="164">
        <v>4401022383</v>
      </c>
      <c r="H116" s="13" t="s">
        <v>498</v>
      </c>
      <c r="I116" s="13" t="s">
        <v>464</v>
      </c>
      <c r="J116" s="165">
        <v>10000</v>
      </c>
      <c r="K116" s="164" t="s">
        <v>465</v>
      </c>
      <c r="L116" s="164" t="s">
        <v>454</v>
      </c>
    </row>
    <row r="117" spans="1:12" ht="120" x14ac:dyDescent="0.25">
      <c r="A117" s="154">
        <f t="shared" si="2"/>
        <v>113</v>
      </c>
      <c r="B117" s="9">
        <v>43830</v>
      </c>
      <c r="C117" s="8" t="s">
        <v>679</v>
      </c>
      <c r="D117" s="36" t="s">
        <v>566</v>
      </c>
      <c r="E117" s="8" t="s">
        <v>567</v>
      </c>
      <c r="F117" s="101" t="s">
        <v>568</v>
      </c>
      <c r="G117" s="36">
        <v>4401181954</v>
      </c>
      <c r="H117" s="8" t="s">
        <v>569</v>
      </c>
      <c r="I117" s="169" t="s">
        <v>464</v>
      </c>
      <c r="J117" s="166">
        <v>20000</v>
      </c>
      <c r="K117" s="36" t="s">
        <v>465</v>
      </c>
      <c r="L117" s="8" t="s">
        <v>454</v>
      </c>
    </row>
    <row r="118" spans="1:12" ht="120" x14ac:dyDescent="0.25">
      <c r="A118" s="154">
        <f t="shared" si="2"/>
        <v>114</v>
      </c>
      <c r="B118" s="9">
        <v>43830</v>
      </c>
      <c r="C118" s="8" t="s">
        <v>680</v>
      </c>
      <c r="D118" s="36" t="s">
        <v>485</v>
      </c>
      <c r="E118" s="8" t="s">
        <v>486</v>
      </c>
      <c r="F118" s="101" t="s">
        <v>681</v>
      </c>
      <c r="G118" s="36">
        <v>4401180929</v>
      </c>
      <c r="H118" s="8" t="s">
        <v>487</v>
      </c>
      <c r="I118" s="169" t="s">
        <v>464</v>
      </c>
      <c r="J118" s="166">
        <v>5330</v>
      </c>
      <c r="K118" s="36" t="s">
        <v>465</v>
      </c>
      <c r="L118" s="8" t="s">
        <v>454</v>
      </c>
    </row>
    <row r="119" spans="1:12" ht="120" x14ac:dyDescent="0.25">
      <c r="A119" s="154">
        <f t="shared" si="2"/>
        <v>115</v>
      </c>
      <c r="B119" s="9">
        <v>43830</v>
      </c>
      <c r="C119" s="8" t="s">
        <v>682</v>
      </c>
      <c r="D119" s="36" t="s">
        <v>471</v>
      </c>
      <c r="E119" s="8" t="s">
        <v>581</v>
      </c>
      <c r="F119" s="101" t="s">
        <v>561</v>
      </c>
      <c r="G119" s="36">
        <v>4401105488</v>
      </c>
      <c r="H119" s="8" t="s">
        <v>458</v>
      </c>
      <c r="I119" s="169" t="s">
        <v>464</v>
      </c>
      <c r="J119" s="166">
        <v>5000</v>
      </c>
      <c r="K119" s="36" t="s">
        <v>465</v>
      </c>
      <c r="L119" s="8" t="s">
        <v>454</v>
      </c>
    </row>
    <row r="120" spans="1:12" ht="120" x14ac:dyDescent="0.25">
      <c r="A120" s="154">
        <f t="shared" si="2"/>
        <v>116</v>
      </c>
      <c r="B120" s="9">
        <v>43830</v>
      </c>
      <c r="C120" s="8" t="s">
        <v>683</v>
      </c>
      <c r="D120" s="36" t="s">
        <v>481</v>
      </c>
      <c r="E120" s="8" t="s">
        <v>552</v>
      </c>
      <c r="F120" s="101" t="s">
        <v>664</v>
      </c>
      <c r="G120" s="36">
        <v>4442006398</v>
      </c>
      <c r="H120" s="8" t="s">
        <v>516</v>
      </c>
      <c r="I120" s="169" t="s">
        <v>464</v>
      </c>
      <c r="J120" s="166">
        <v>5000</v>
      </c>
      <c r="K120" s="36" t="s">
        <v>465</v>
      </c>
      <c r="L120" s="8" t="s">
        <v>454</v>
      </c>
    </row>
    <row r="121" spans="1:12" ht="120" x14ac:dyDescent="0.25">
      <c r="A121" s="154">
        <f t="shared" si="2"/>
        <v>117</v>
      </c>
      <c r="B121" s="9">
        <v>43830</v>
      </c>
      <c r="C121" s="8" t="s">
        <v>684</v>
      </c>
      <c r="D121" s="36" t="s">
        <v>518</v>
      </c>
      <c r="E121" s="8" t="s">
        <v>556</v>
      </c>
      <c r="F121" s="101" t="s">
        <v>557</v>
      </c>
      <c r="G121" s="36">
        <v>4401055438</v>
      </c>
      <c r="H121" s="8" t="s">
        <v>520</v>
      </c>
      <c r="I121" s="169" t="s">
        <v>464</v>
      </c>
      <c r="J121" s="166">
        <v>9990.5</v>
      </c>
      <c r="K121" s="36" t="s">
        <v>465</v>
      </c>
      <c r="L121" s="8" t="s">
        <v>454</v>
      </c>
    </row>
    <row r="122" spans="1:12" ht="120" x14ac:dyDescent="0.25">
      <c r="A122" s="154">
        <f t="shared" si="2"/>
        <v>118</v>
      </c>
      <c r="B122" s="9">
        <v>43830</v>
      </c>
      <c r="C122" s="8" t="s">
        <v>685</v>
      </c>
      <c r="D122" s="36" t="s">
        <v>461</v>
      </c>
      <c r="E122" s="8" t="s">
        <v>462</v>
      </c>
      <c r="F122" s="101" t="s">
        <v>686</v>
      </c>
      <c r="G122" s="36">
        <v>4405009545</v>
      </c>
      <c r="H122" s="8" t="s">
        <v>463</v>
      </c>
      <c r="I122" s="169" t="s">
        <v>464</v>
      </c>
      <c r="J122" s="166">
        <v>24500</v>
      </c>
      <c r="K122" s="36" t="s">
        <v>465</v>
      </c>
      <c r="L122" s="8" t="s">
        <v>454</v>
      </c>
    </row>
    <row r="123" spans="1:12" ht="120" x14ac:dyDescent="0.25">
      <c r="A123" s="154">
        <f t="shared" si="2"/>
        <v>119</v>
      </c>
      <c r="B123" s="9">
        <v>43830</v>
      </c>
      <c r="C123" s="8" t="s">
        <v>687</v>
      </c>
      <c r="D123" s="36" t="s">
        <v>688</v>
      </c>
      <c r="E123" s="8" t="s">
        <v>689</v>
      </c>
      <c r="F123" s="101" t="s">
        <v>690</v>
      </c>
      <c r="G123" s="36">
        <v>4401107397</v>
      </c>
      <c r="H123" s="8" t="s">
        <v>429</v>
      </c>
      <c r="I123" s="169" t="s">
        <v>464</v>
      </c>
      <c r="J123" s="166">
        <v>748002</v>
      </c>
      <c r="K123" s="36" t="s">
        <v>465</v>
      </c>
      <c r="L123" s="8" t="s">
        <v>454</v>
      </c>
    </row>
    <row r="124" spans="1:12" ht="120" x14ac:dyDescent="0.25">
      <c r="A124" s="154">
        <f t="shared" si="2"/>
        <v>120</v>
      </c>
      <c r="B124" s="9">
        <v>43830</v>
      </c>
      <c r="C124" s="8" t="s">
        <v>687</v>
      </c>
      <c r="D124" s="36" t="s">
        <v>676</v>
      </c>
      <c r="E124" s="8" t="s">
        <v>447</v>
      </c>
      <c r="F124" s="101" t="s">
        <v>677</v>
      </c>
      <c r="G124" s="36">
        <v>4401100144</v>
      </c>
      <c r="H124" s="8" t="s">
        <v>425</v>
      </c>
      <c r="I124" s="169" t="s">
        <v>464</v>
      </c>
      <c r="J124" s="166">
        <v>1500000</v>
      </c>
      <c r="K124" s="36" t="s">
        <v>465</v>
      </c>
      <c r="L124" s="8" t="s">
        <v>454</v>
      </c>
    </row>
    <row r="125" spans="1:12" ht="120" x14ac:dyDescent="0.25">
      <c r="A125" s="154">
        <f t="shared" si="2"/>
        <v>121</v>
      </c>
      <c r="B125" s="9">
        <v>43830</v>
      </c>
      <c r="C125" s="8" t="s">
        <v>691</v>
      </c>
      <c r="D125" s="36" t="s">
        <v>692</v>
      </c>
      <c r="E125" s="8" t="s">
        <v>433</v>
      </c>
      <c r="F125" s="101" t="s">
        <v>693</v>
      </c>
      <c r="G125" s="36">
        <v>4402998040</v>
      </c>
      <c r="H125" s="8" t="s">
        <v>453</v>
      </c>
      <c r="I125" s="169" t="s">
        <v>464</v>
      </c>
      <c r="J125" s="166">
        <v>496977</v>
      </c>
      <c r="K125" s="36" t="s">
        <v>465</v>
      </c>
      <c r="L125" s="8" t="s">
        <v>454</v>
      </c>
    </row>
    <row r="126" spans="1:12" ht="120" x14ac:dyDescent="0.25">
      <c r="A126" s="154">
        <f t="shared" si="2"/>
        <v>122</v>
      </c>
      <c r="B126" s="9">
        <v>43830</v>
      </c>
      <c r="C126" s="8" t="s">
        <v>694</v>
      </c>
      <c r="D126" s="36" t="s">
        <v>471</v>
      </c>
      <c r="E126" s="8" t="s">
        <v>457</v>
      </c>
      <c r="F126" s="101" t="s">
        <v>561</v>
      </c>
      <c r="G126" s="36">
        <v>4401105488</v>
      </c>
      <c r="H126" s="8" t="s">
        <v>458</v>
      </c>
      <c r="I126" s="169" t="s">
        <v>464</v>
      </c>
      <c r="J126" s="166">
        <v>495709</v>
      </c>
      <c r="K126" s="36" t="s">
        <v>465</v>
      </c>
      <c r="L126" s="8" t="s">
        <v>454</v>
      </c>
    </row>
    <row r="127" spans="1:12" ht="120" x14ac:dyDescent="0.25">
      <c r="A127" s="154">
        <f t="shared" si="2"/>
        <v>123</v>
      </c>
      <c r="B127" s="177">
        <v>43830</v>
      </c>
      <c r="C127" s="27" t="s">
        <v>695</v>
      </c>
      <c r="D127" s="33" t="s">
        <v>696</v>
      </c>
      <c r="E127" s="27" t="s">
        <v>452</v>
      </c>
      <c r="F127" s="40" t="s">
        <v>697</v>
      </c>
      <c r="G127" s="33">
        <v>4401183373</v>
      </c>
      <c r="H127" s="27" t="s">
        <v>453</v>
      </c>
      <c r="I127" s="178" t="s">
        <v>464</v>
      </c>
      <c r="J127" s="179">
        <v>252292</v>
      </c>
      <c r="K127" s="33" t="s">
        <v>465</v>
      </c>
      <c r="L127" s="27" t="s">
        <v>454</v>
      </c>
    </row>
    <row r="128" spans="1:12" ht="102" x14ac:dyDescent="0.25">
      <c r="A128" s="154">
        <f t="shared" si="2"/>
        <v>124</v>
      </c>
      <c r="B128" s="99">
        <v>43844</v>
      </c>
      <c r="C128" s="99" t="s">
        <v>698</v>
      </c>
      <c r="D128" s="49" t="s">
        <v>485</v>
      </c>
      <c r="E128" s="162" t="s">
        <v>486</v>
      </c>
      <c r="F128" s="181" t="s">
        <v>699</v>
      </c>
      <c r="G128" s="182">
        <v>4401180929</v>
      </c>
      <c r="H128" s="13" t="s">
        <v>487</v>
      </c>
      <c r="I128" s="13" t="s">
        <v>464</v>
      </c>
      <c r="J128" s="110">
        <v>10000</v>
      </c>
      <c r="K128" s="164" t="s">
        <v>700</v>
      </c>
      <c r="L128" s="164" t="s">
        <v>454</v>
      </c>
    </row>
    <row r="129" spans="1:12" ht="102" x14ac:dyDescent="0.25">
      <c r="A129" s="154">
        <f t="shared" si="2"/>
        <v>125</v>
      </c>
      <c r="B129" s="9">
        <v>43851</v>
      </c>
      <c r="C129" s="8" t="s">
        <v>701</v>
      </c>
      <c r="D129" s="36" t="s">
        <v>481</v>
      </c>
      <c r="E129" s="8" t="s">
        <v>552</v>
      </c>
      <c r="F129" s="183" t="s">
        <v>553</v>
      </c>
      <c r="G129" s="35">
        <v>4442006398</v>
      </c>
      <c r="H129" s="8" t="s">
        <v>516</v>
      </c>
      <c r="I129" s="8" t="s">
        <v>464</v>
      </c>
      <c r="J129" s="118">
        <v>9800</v>
      </c>
      <c r="K129" s="8" t="s">
        <v>700</v>
      </c>
      <c r="L129" s="8" t="s">
        <v>454</v>
      </c>
    </row>
    <row r="130" spans="1:12" ht="102" x14ac:dyDescent="0.25">
      <c r="A130" s="154">
        <f t="shared" si="2"/>
        <v>126</v>
      </c>
      <c r="B130" s="99">
        <v>43853</v>
      </c>
      <c r="C130" s="99" t="s">
        <v>702</v>
      </c>
      <c r="D130" s="49" t="s">
        <v>493</v>
      </c>
      <c r="E130" s="13" t="s">
        <v>703</v>
      </c>
      <c r="F130" s="184" t="s">
        <v>704</v>
      </c>
      <c r="G130" s="185">
        <v>4401115408</v>
      </c>
      <c r="H130" s="13" t="s">
        <v>541</v>
      </c>
      <c r="I130" s="13" t="s">
        <v>464</v>
      </c>
      <c r="J130" s="110">
        <v>40000</v>
      </c>
      <c r="K130" s="13" t="s">
        <v>700</v>
      </c>
      <c r="L130" s="13" t="s">
        <v>454</v>
      </c>
    </row>
    <row r="131" spans="1:12" ht="102" x14ac:dyDescent="0.25">
      <c r="A131" s="154">
        <f t="shared" si="2"/>
        <v>127</v>
      </c>
      <c r="B131" s="9">
        <v>43853</v>
      </c>
      <c r="C131" s="8" t="s">
        <v>705</v>
      </c>
      <c r="D131" s="36" t="s">
        <v>471</v>
      </c>
      <c r="E131" s="8" t="s">
        <v>581</v>
      </c>
      <c r="F131" s="186" t="s">
        <v>561</v>
      </c>
      <c r="G131" s="187">
        <v>4401105488</v>
      </c>
      <c r="H131" s="8" t="s">
        <v>458</v>
      </c>
      <c r="I131" s="8" t="s">
        <v>464</v>
      </c>
      <c r="J131" s="118">
        <v>10000</v>
      </c>
      <c r="K131" s="8" t="s">
        <v>700</v>
      </c>
      <c r="L131" s="8" t="s">
        <v>454</v>
      </c>
    </row>
    <row r="132" spans="1:12" ht="120" x14ac:dyDescent="0.25">
      <c r="A132" s="154">
        <f t="shared" si="2"/>
        <v>128</v>
      </c>
      <c r="B132" s="99">
        <v>43854</v>
      </c>
      <c r="C132" s="99" t="s">
        <v>706</v>
      </c>
      <c r="D132" s="49" t="s">
        <v>590</v>
      </c>
      <c r="E132" s="13" t="s">
        <v>707</v>
      </c>
      <c r="F132" s="188" t="s">
        <v>592</v>
      </c>
      <c r="G132" s="185">
        <v>4401057139</v>
      </c>
      <c r="H132" s="49" t="s">
        <v>708</v>
      </c>
      <c r="I132" s="169" t="s">
        <v>464</v>
      </c>
      <c r="J132" s="110">
        <v>40000</v>
      </c>
      <c r="K132" s="13" t="s">
        <v>700</v>
      </c>
      <c r="L132" s="13" t="s">
        <v>454</v>
      </c>
    </row>
    <row r="133" spans="1:12" ht="120" x14ac:dyDescent="0.25">
      <c r="A133" s="154">
        <f t="shared" si="2"/>
        <v>129</v>
      </c>
      <c r="B133" s="99">
        <v>43854</v>
      </c>
      <c r="C133" s="99" t="s">
        <v>709</v>
      </c>
      <c r="D133" s="49" t="s">
        <v>489</v>
      </c>
      <c r="E133" s="13" t="s">
        <v>609</v>
      </c>
      <c r="F133" s="188" t="s">
        <v>610</v>
      </c>
      <c r="G133" s="185">
        <v>4401114669</v>
      </c>
      <c r="H133" s="49" t="s">
        <v>710</v>
      </c>
      <c r="I133" s="169" t="s">
        <v>464</v>
      </c>
      <c r="J133" s="110">
        <v>29597.599999999999</v>
      </c>
      <c r="K133" s="13" t="s">
        <v>700</v>
      </c>
      <c r="L133" s="13" t="s">
        <v>454</v>
      </c>
    </row>
    <row r="134" spans="1:12" ht="102" x14ac:dyDescent="0.25">
      <c r="A134" s="154">
        <f t="shared" si="2"/>
        <v>130</v>
      </c>
      <c r="B134" s="99">
        <v>43858</v>
      </c>
      <c r="C134" s="99" t="s">
        <v>711</v>
      </c>
      <c r="D134" s="49" t="s">
        <v>489</v>
      </c>
      <c r="E134" s="13" t="s">
        <v>609</v>
      </c>
      <c r="F134" s="184" t="s">
        <v>610</v>
      </c>
      <c r="G134" s="185">
        <v>4401114669</v>
      </c>
      <c r="H134" s="13" t="s">
        <v>710</v>
      </c>
      <c r="I134" s="13" t="s">
        <v>464</v>
      </c>
      <c r="J134" s="110">
        <v>9312</v>
      </c>
      <c r="K134" s="13" t="s">
        <v>700</v>
      </c>
      <c r="L134" s="13" t="s">
        <v>454</v>
      </c>
    </row>
    <row r="135" spans="1:12" ht="102" x14ac:dyDescent="0.25">
      <c r="A135" s="154">
        <f t="shared" ref="A135:A198" si="3">A134+1</f>
        <v>131</v>
      </c>
      <c r="B135" s="9">
        <v>43861</v>
      </c>
      <c r="C135" s="8" t="s">
        <v>712</v>
      </c>
      <c r="D135" s="36" t="s">
        <v>518</v>
      </c>
      <c r="E135" s="8" t="s">
        <v>556</v>
      </c>
      <c r="F135" s="186" t="s">
        <v>557</v>
      </c>
      <c r="G135" s="187">
        <v>4401055438</v>
      </c>
      <c r="H135" s="8" t="s">
        <v>713</v>
      </c>
      <c r="I135" s="8" t="s">
        <v>464</v>
      </c>
      <c r="J135" s="118">
        <v>12526.7</v>
      </c>
      <c r="K135" s="8" t="s">
        <v>700</v>
      </c>
      <c r="L135" s="8" t="s">
        <v>454</v>
      </c>
    </row>
    <row r="136" spans="1:12" ht="102" x14ac:dyDescent="0.25">
      <c r="A136" s="154">
        <f t="shared" si="3"/>
        <v>132</v>
      </c>
      <c r="B136" s="99">
        <v>43866</v>
      </c>
      <c r="C136" s="99" t="s">
        <v>714</v>
      </c>
      <c r="D136" s="49" t="s">
        <v>481</v>
      </c>
      <c r="E136" s="162" t="s">
        <v>552</v>
      </c>
      <c r="F136" s="181">
        <v>1024400004012</v>
      </c>
      <c r="G136" s="182">
        <v>4442006398</v>
      </c>
      <c r="H136" s="13" t="s">
        <v>516</v>
      </c>
      <c r="I136" s="13" t="s">
        <v>464</v>
      </c>
      <c r="J136" s="110">
        <v>4480</v>
      </c>
      <c r="K136" s="164" t="s">
        <v>700</v>
      </c>
      <c r="L136" s="164" t="s">
        <v>454</v>
      </c>
    </row>
    <row r="137" spans="1:12" ht="120" x14ac:dyDescent="0.25">
      <c r="A137" s="154">
        <f t="shared" si="3"/>
        <v>133</v>
      </c>
      <c r="B137" s="9">
        <v>43871</v>
      </c>
      <c r="C137" s="8" t="s">
        <v>715</v>
      </c>
      <c r="D137" s="36" t="s">
        <v>461</v>
      </c>
      <c r="E137" s="8" t="s">
        <v>462</v>
      </c>
      <c r="F137" s="189" t="s">
        <v>686</v>
      </c>
      <c r="G137" s="187">
        <v>4405009545</v>
      </c>
      <c r="H137" s="8" t="s">
        <v>716</v>
      </c>
      <c r="I137" s="169" t="s">
        <v>464</v>
      </c>
      <c r="J137" s="118">
        <v>10000</v>
      </c>
      <c r="K137" s="8" t="s">
        <v>700</v>
      </c>
      <c r="L137" s="8" t="s">
        <v>454</v>
      </c>
    </row>
    <row r="138" spans="1:12" ht="120" x14ac:dyDescent="0.25">
      <c r="A138" s="154">
        <f t="shared" si="3"/>
        <v>134</v>
      </c>
      <c r="B138" s="99">
        <v>43872</v>
      </c>
      <c r="C138" s="99" t="s">
        <v>717</v>
      </c>
      <c r="D138" s="49" t="s">
        <v>510</v>
      </c>
      <c r="E138" s="13" t="s">
        <v>606</v>
      </c>
      <c r="F138" s="184" t="s">
        <v>550</v>
      </c>
      <c r="G138" s="185">
        <v>4401068684</v>
      </c>
      <c r="H138" s="13" t="s">
        <v>718</v>
      </c>
      <c r="I138" s="169" t="s">
        <v>464</v>
      </c>
      <c r="J138" s="110">
        <v>30000</v>
      </c>
      <c r="K138" s="13" t="s">
        <v>700</v>
      </c>
      <c r="L138" s="13" t="s">
        <v>454</v>
      </c>
    </row>
    <row r="139" spans="1:12" ht="120" x14ac:dyDescent="0.25">
      <c r="A139" s="154">
        <f t="shared" si="3"/>
        <v>135</v>
      </c>
      <c r="B139" s="99">
        <v>43872</v>
      </c>
      <c r="C139" s="99" t="s">
        <v>719</v>
      </c>
      <c r="D139" s="36" t="s">
        <v>585</v>
      </c>
      <c r="E139" s="13" t="s">
        <v>586</v>
      </c>
      <c r="F139" s="184" t="s">
        <v>553</v>
      </c>
      <c r="G139" s="185">
        <v>4442006398</v>
      </c>
      <c r="H139" s="13" t="s">
        <v>588</v>
      </c>
      <c r="I139" s="169" t="s">
        <v>464</v>
      </c>
      <c r="J139" s="110">
        <v>10000</v>
      </c>
      <c r="K139" s="13" t="s">
        <v>700</v>
      </c>
      <c r="L139" s="13" t="s">
        <v>454</v>
      </c>
    </row>
    <row r="140" spans="1:12" ht="102" x14ac:dyDescent="0.25">
      <c r="A140" s="154">
        <f t="shared" si="3"/>
        <v>136</v>
      </c>
      <c r="B140" s="9">
        <v>43874</v>
      </c>
      <c r="C140" s="8" t="s">
        <v>720</v>
      </c>
      <c r="D140" s="36" t="s">
        <v>477</v>
      </c>
      <c r="E140" s="8" t="s">
        <v>478</v>
      </c>
      <c r="F140" s="186" t="s">
        <v>545</v>
      </c>
      <c r="G140" s="187">
        <v>4401116218</v>
      </c>
      <c r="H140" s="8" t="s">
        <v>721</v>
      </c>
      <c r="I140" s="8" t="s">
        <v>464</v>
      </c>
      <c r="J140" s="118">
        <v>37500</v>
      </c>
      <c r="K140" s="8" t="s">
        <v>700</v>
      </c>
      <c r="L140" s="8" t="s">
        <v>454</v>
      </c>
    </row>
    <row r="141" spans="1:12" ht="120" x14ac:dyDescent="0.25">
      <c r="A141" s="154">
        <f t="shared" si="3"/>
        <v>137</v>
      </c>
      <c r="B141" s="9">
        <v>43874</v>
      </c>
      <c r="C141" s="8" t="s">
        <v>722</v>
      </c>
      <c r="D141" s="36" t="s">
        <v>590</v>
      </c>
      <c r="E141" s="8" t="s">
        <v>723</v>
      </c>
      <c r="F141" s="189" t="s">
        <v>592</v>
      </c>
      <c r="G141" s="187">
        <v>4401057139</v>
      </c>
      <c r="H141" s="8" t="s">
        <v>708</v>
      </c>
      <c r="I141" s="169" t="s">
        <v>464</v>
      </c>
      <c r="J141" s="118">
        <v>40000</v>
      </c>
      <c r="K141" s="8" t="s">
        <v>700</v>
      </c>
      <c r="L141" s="8" t="s">
        <v>454</v>
      </c>
    </row>
    <row r="142" spans="1:12" ht="120" x14ac:dyDescent="0.25">
      <c r="A142" s="154">
        <f t="shared" si="3"/>
        <v>138</v>
      </c>
      <c r="B142" s="9">
        <v>43881</v>
      </c>
      <c r="C142" s="8" t="s">
        <v>724</v>
      </c>
      <c r="D142" s="36" t="s">
        <v>496</v>
      </c>
      <c r="E142" s="8" t="s">
        <v>666</v>
      </c>
      <c r="F142" s="189" t="s">
        <v>640</v>
      </c>
      <c r="G142" s="187">
        <v>4401022383</v>
      </c>
      <c r="H142" s="8" t="s">
        <v>498</v>
      </c>
      <c r="I142" s="169" t="s">
        <v>464</v>
      </c>
      <c r="J142" s="118">
        <v>40000</v>
      </c>
      <c r="K142" s="8" t="s">
        <v>700</v>
      </c>
      <c r="L142" s="8" t="s">
        <v>454</v>
      </c>
    </row>
    <row r="143" spans="1:12" ht="102" x14ac:dyDescent="0.25">
      <c r="A143" s="154">
        <f t="shared" si="3"/>
        <v>139</v>
      </c>
      <c r="B143" s="99">
        <v>43882</v>
      </c>
      <c r="C143" s="99" t="s">
        <v>725</v>
      </c>
      <c r="D143" s="49" t="s">
        <v>471</v>
      </c>
      <c r="E143" s="162" t="s">
        <v>581</v>
      </c>
      <c r="F143" s="181">
        <v>1104400000077</v>
      </c>
      <c r="G143" s="182">
        <v>4401105488</v>
      </c>
      <c r="H143" s="13" t="s">
        <v>458</v>
      </c>
      <c r="I143" s="13" t="s">
        <v>464</v>
      </c>
      <c r="J143" s="110">
        <v>10000</v>
      </c>
      <c r="K143" s="164" t="s">
        <v>700</v>
      </c>
      <c r="L143" s="164" t="s">
        <v>454</v>
      </c>
    </row>
    <row r="144" spans="1:12" ht="120" x14ac:dyDescent="0.25">
      <c r="A144" s="154">
        <f t="shared" si="3"/>
        <v>140</v>
      </c>
      <c r="B144" s="9">
        <v>43886</v>
      </c>
      <c r="C144" s="8" t="s">
        <v>726</v>
      </c>
      <c r="D144" s="36" t="s">
        <v>669</v>
      </c>
      <c r="E144" s="8" t="s">
        <v>670</v>
      </c>
      <c r="F144" s="189" t="s">
        <v>671</v>
      </c>
      <c r="G144" s="187">
        <v>4401160425</v>
      </c>
      <c r="H144" s="8" t="s">
        <v>727</v>
      </c>
      <c r="I144" s="169" t="s">
        <v>464</v>
      </c>
      <c r="J144" s="118">
        <v>15000</v>
      </c>
      <c r="K144" s="8" t="s">
        <v>700</v>
      </c>
      <c r="L144" s="8" t="s">
        <v>454</v>
      </c>
    </row>
    <row r="145" spans="1:12" ht="120" x14ac:dyDescent="0.25">
      <c r="A145" s="154">
        <f t="shared" si="3"/>
        <v>141</v>
      </c>
      <c r="B145" s="9">
        <v>43887</v>
      </c>
      <c r="C145" s="8" t="s">
        <v>728</v>
      </c>
      <c r="D145" s="36" t="s">
        <v>477</v>
      </c>
      <c r="E145" s="8" t="s">
        <v>478</v>
      </c>
      <c r="F145" s="189" t="s">
        <v>545</v>
      </c>
      <c r="G145" s="187">
        <v>4401116218</v>
      </c>
      <c r="H145" s="8" t="s">
        <v>721</v>
      </c>
      <c r="I145" s="169" t="s">
        <v>464</v>
      </c>
      <c r="J145" s="118">
        <v>22500</v>
      </c>
      <c r="K145" s="8" t="s">
        <v>700</v>
      </c>
      <c r="L145" s="8" t="s">
        <v>454</v>
      </c>
    </row>
    <row r="146" spans="1:12" ht="120" x14ac:dyDescent="0.25">
      <c r="A146" s="154">
        <f t="shared" si="3"/>
        <v>142</v>
      </c>
      <c r="B146" s="9">
        <v>43887</v>
      </c>
      <c r="C146" s="8" t="s">
        <v>729</v>
      </c>
      <c r="D146" s="36" t="s">
        <v>676</v>
      </c>
      <c r="E146" s="8" t="s">
        <v>447</v>
      </c>
      <c r="F146" s="189" t="s">
        <v>677</v>
      </c>
      <c r="G146" s="187">
        <v>4401100144</v>
      </c>
      <c r="H146" s="8" t="s">
        <v>730</v>
      </c>
      <c r="I146" s="169" t="s">
        <v>464</v>
      </c>
      <c r="J146" s="118">
        <v>20000</v>
      </c>
      <c r="K146" s="8" t="s">
        <v>700</v>
      </c>
      <c r="L146" s="8" t="s">
        <v>454</v>
      </c>
    </row>
    <row r="147" spans="1:12" ht="120" x14ac:dyDescent="0.25">
      <c r="A147" s="154">
        <f t="shared" si="3"/>
        <v>143</v>
      </c>
      <c r="B147" s="9">
        <v>43888</v>
      </c>
      <c r="C147" s="8" t="s">
        <v>731</v>
      </c>
      <c r="D147" s="36" t="s">
        <v>481</v>
      </c>
      <c r="E147" s="8" t="s">
        <v>552</v>
      </c>
      <c r="F147" s="189" t="s">
        <v>664</v>
      </c>
      <c r="G147" s="187">
        <v>4442006398</v>
      </c>
      <c r="H147" s="8" t="s">
        <v>516</v>
      </c>
      <c r="I147" s="169" t="s">
        <v>464</v>
      </c>
      <c r="J147" s="118">
        <v>14960</v>
      </c>
      <c r="K147" s="8" t="s">
        <v>700</v>
      </c>
      <c r="L147" s="8" t="s">
        <v>454</v>
      </c>
    </row>
    <row r="148" spans="1:12" ht="120" x14ac:dyDescent="0.25">
      <c r="A148" s="154">
        <f t="shared" si="3"/>
        <v>144</v>
      </c>
      <c r="B148" s="9">
        <v>43888</v>
      </c>
      <c r="C148" s="8" t="s">
        <v>732</v>
      </c>
      <c r="D148" s="36" t="s">
        <v>598</v>
      </c>
      <c r="E148" s="8" t="s">
        <v>599</v>
      </c>
      <c r="F148" s="189" t="s">
        <v>600</v>
      </c>
      <c r="G148" s="187">
        <v>4401024052</v>
      </c>
      <c r="H148" s="8" t="s">
        <v>601</v>
      </c>
      <c r="I148" s="169" t="s">
        <v>464</v>
      </c>
      <c r="J148" s="118">
        <v>15346.8</v>
      </c>
      <c r="K148" s="8" t="s">
        <v>700</v>
      </c>
      <c r="L148" s="8" t="s">
        <v>454</v>
      </c>
    </row>
    <row r="149" spans="1:12" ht="120" x14ac:dyDescent="0.25">
      <c r="A149" s="154">
        <f t="shared" si="3"/>
        <v>145</v>
      </c>
      <c r="B149" s="9">
        <v>43888</v>
      </c>
      <c r="C149" s="8" t="s">
        <v>733</v>
      </c>
      <c r="D149" s="36" t="s">
        <v>477</v>
      </c>
      <c r="E149" s="8" t="s">
        <v>478</v>
      </c>
      <c r="F149" s="189" t="s">
        <v>545</v>
      </c>
      <c r="G149" s="187">
        <v>4401116218</v>
      </c>
      <c r="H149" s="8" t="s">
        <v>721</v>
      </c>
      <c r="I149" s="169" t="s">
        <v>464</v>
      </c>
      <c r="J149" s="118">
        <v>27500</v>
      </c>
      <c r="K149" s="8" t="s">
        <v>700</v>
      </c>
      <c r="L149" s="8" t="s">
        <v>454</v>
      </c>
    </row>
    <row r="150" spans="1:12" ht="120" x14ac:dyDescent="0.25">
      <c r="A150" s="154">
        <f t="shared" si="3"/>
        <v>146</v>
      </c>
      <c r="B150" s="9">
        <v>43888</v>
      </c>
      <c r="C150" s="8" t="s">
        <v>734</v>
      </c>
      <c r="D150" s="36" t="s">
        <v>477</v>
      </c>
      <c r="E150" s="8" t="s">
        <v>478</v>
      </c>
      <c r="F150" s="189" t="s">
        <v>545</v>
      </c>
      <c r="G150" s="187">
        <v>4401116218</v>
      </c>
      <c r="H150" s="8" t="s">
        <v>721</v>
      </c>
      <c r="I150" s="169" t="s">
        <v>464</v>
      </c>
      <c r="J150" s="118">
        <v>22500</v>
      </c>
      <c r="K150" s="8" t="s">
        <v>700</v>
      </c>
      <c r="L150" s="8" t="s">
        <v>454</v>
      </c>
    </row>
    <row r="151" spans="1:12" ht="120" x14ac:dyDescent="0.25">
      <c r="A151" s="154">
        <f t="shared" si="3"/>
        <v>147</v>
      </c>
      <c r="B151" s="9">
        <v>43889</v>
      </c>
      <c r="C151" s="8" t="s">
        <v>735</v>
      </c>
      <c r="D151" s="36" t="s">
        <v>510</v>
      </c>
      <c r="E151" s="8" t="s">
        <v>606</v>
      </c>
      <c r="F151" s="189" t="s">
        <v>550</v>
      </c>
      <c r="G151" s="187">
        <v>4401068684</v>
      </c>
      <c r="H151" s="8" t="s">
        <v>718</v>
      </c>
      <c r="I151" s="169" t="s">
        <v>464</v>
      </c>
      <c r="J151" s="118">
        <v>10800</v>
      </c>
      <c r="K151" s="8" t="s">
        <v>700</v>
      </c>
      <c r="L151" s="8" t="s">
        <v>454</v>
      </c>
    </row>
    <row r="152" spans="1:12" ht="120" x14ac:dyDescent="0.25">
      <c r="A152" s="154">
        <f t="shared" si="3"/>
        <v>148</v>
      </c>
      <c r="B152" s="9">
        <v>43889</v>
      </c>
      <c r="C152" s="8" t="s">
        <v>736</v>
      </c>
      <c r="D152" s="36" t="s">
        <v>598</v>
      </c>
      <c r="E152" s="8" t="s">
        <v>599</v>
      </c>
      <c r="F152" s="189" t="s">
        <v>600</v>
      </c>
      <c r="G152" s="187">
        <v>4401024052</v>
      </c>
      <c r="H152" s="8" t="s">
        <v>601</v>
      </c>
      <c r="I152" s="169" t="s">
        <v>464</v>
      </c>
      <c r="J152" s="118">
        <v>20675</v>
      </c>
      <c r="K152" s="8" t="s">
        <v>700</v>
      </c>
      <c r="L152" s="8" t="s">
        <v>454</v>
      </c>
    </row>
    <row r="153" spans="1:12" ht="120" x14ac:dyDescent="0.25">
      <c r="A153" s="154">
        <f t="shared" si="3"/>
        <v>149</v>
      </c>
      <c r="B153" s="9">
        <v>43892</v>
      </c>
      <c r="C153" s="8" t="s">
        <v>737</v>
      </c>
      <c r="D153" s="36" t="s">
        <v>566</v>
      </c>
      <c r="E153" s="8" t="s">
        <v>662</v>
      </c>
      <c r="F153" s="189" t="s">
        <v>568</v>
      </c>
      <c r="G153" s="187">
        <v>4401181954</v>
      </c>
      <c r="H153" s="8" t="s">
        <v>738</v>
      </c>
      <c r="I153" s="169" t="s">
        <v>464</v>
      </c>
      <c r="J153" s="118">
        <v>90000</v>
      </c>
      <c r="K153" s="8" t="s">
        <v>700</v>
      </c>
      <c r="L153" s="8" t="s">
        <v>454</v>
      </c>
    </row>
    <row r="154" spans="1:12" ht="120" x14ac:dyDescent="0.25">
      <c r="A154" s="154">
        <f t="shared" si="3"/>
        <v>150</v>
      </c>
      <c r="B154" s="9">
        <v>43894</v>
      </c>
      <c r="C154" s="8" t="s">
        <v>739</v>
      </c>
      <c r="D154" s="36" t="s">
        <v>504</v>
      </c>
      <c r="E154" s="8" t="s">
        <v>543</v>
      </c>
      <c r="F154" s="189" t="s">
        <v>563</v>
      </c>
      <c r="G154" s="187">
        <v>4401067779</v>
      </c>
      <c r="H154" s="8" t="s">
        <v>740</v>
      </c>
      <c r="I154" s="169" t="s">
        <v>464</v>
      </c>
      <c r="J154" s="118">
        <v>7500</v>
      </c>
      <c r="K154" s="8" t="s">
        <v>700</v>
      </c>
      <c r="L154" s="8" t="s">
        <v>454</v>
      </c>
    </row>
    <row r="155" spans="1:12" ht="120" x14ac:dyDescent="0.25">
      <c r="A155" s="154">
        <f t="shared" si="3"/>
        <v>151</v>
      </c>
      <c r="B155" s="9">
        <v>43894</v>
      </c>
      <c r="C155" s="8" t="s">
        <v>741</v>
      </c>
      <c r="D155" s="36" t="s">
        <v>518</v>
      </c>
      <c r="E155" s="8" t="s">
        <v>556</v>
      </c>
      <c r="F155" s="189" t="s">
        <v>557</v>
      </c>
      <c r="G155" s="187">
        <v>4401055438</v>
      </c>
      <c r="H155" s="8" t="s">
        <v>713</v>
      </c>
      <c r="I155" s="169" t="s">
        <v>464</v>
      </c>
      <c r="J155" s="118">
        <v>17400</v>
      </c>
      <c r="K155" s="8" t="s">
        <v>700</v>
      </c>
      <c r="L155" s="8" t="s">
        <v>454</v>
      </c>
    </row>
    <row r="156" spans="1:12" ht="120" x14ac:dyDescent="0.25">
      <c r="A156" s="154">
        <f t="shared" si="3"/>
        <v>152</v>
      </c>
      <c r="B156" s="9">
        <v>43894</v>
      </c>
      <c r="C156" s="8" t="s">
        <v>742</v>
      </c>
      <c r="D156" s="36" t="s">
        <v>493</v>
      </c>
      <c r="E156" s="8" t="s">
        <v>468</v>
      </c>
      <c r="F156" s="189" t="s">
        <v>704</v>
      </c>
      <c r="G156" s="187">
        <v>4401115408</v>
      </c>
      <c r="H156" s="8" t="s">
        <v>541</v>
      </c>
      <c r="I156" s="169" t="s">
        <v>464</v>
      </c>
      <c r="J156" s="118">
        <v>30000</v>
      </c>
      <c r="K156" s="8" t="s">
        <v>700</v>
      </c>
      <c r="L156" s="8" t="s">
        <v>454</v>
      </c>
    </row>
    <row r="157" spans="1:12" ht="120" x14ac:dyDescent="0.25">
      <c r="A157" s="154">
        <f t="shared" si="3"/>
        <v>153</v>
      </c>
      <c r="B157" s="9">
        <v>43900</v>
      </c>
      <c r="C157" s="8" t="s">
        <v>743</v>
      </c>
      <c r="D157" s="36" t="s">
        <v>489</v>
      </c>
      <c r="E157" s="8" t="s">
        <v>609</v>
      </c>
      <c r="F157" s="189" t="s">
        <v>610</v>
      </c>
      <c r="G157" s="187">
        <v>4401114669</v>
      </c>
      <c r="H157" s="8" t="s">
        <v>710</v>
      </c>
      <c r="I157" s="169" t="s">
        <v>464</v>
      </c>
      <c r="J157" s="118">
        <v>10960</v>
      </c>
      <c r="K157" s="8" t="s">
        <v>700</v>
      </c>
      <c r="L157" s="8" t="s">
        <v>454</v>
      </c>
    </row>
    <row r="158" spans="1:12" ht="140.25" x14ac:dyDescent="0.25">
      <c r="A158" s="154">
        <f t="shared" si="3"/>
        <v>154</v>
      </c>
      <c r="B158" s="73">
        <v>43999</v>
      </c>
      <c r="C158" s="12" t="s">
        <v>744</v>
      </c>
      <c r="D158" s="41" t="s">
        <v>504</v>
      </c>
      <c r="E158" s="12" t="s">
        <v>543</v>
      </c>
      <c r="F158" s="190" t="s">
        <v>563</v>
      </c>
      <c r="G158" s="12">
        <v>4401067779</v>
      </c>
      <c r="H158" s="74" t="s">
        <v>745</v>
      </c>
      <c r="I158" s="74" t="s">
        <v>746</v>
      </c>
      <c r="J158" s="191">
        <v>7500</v>
      </c>
      <c r="K158" s="12" t="s">
        <v>747</v>
      </c>
      <c r="L158" s="74" t="s">
        <v>748</v>
      </c>
    </row>
    <row r="159" spans="1:12" ht="140.25" x14ac:dyDescent="0.25">
      <c r="A159" s="154">
        <f t="shared" si="3"/>
        <v>155</v>
      </c>
      <c r="B159" s="73">
        <v>44014</v>
      </c>
      <c r="C159" s="12" t="s">
        <v>749</v>
      </c>
      <c r="D159" s="21" t="s">
        <v>590</v>
      </c>
      <c r="E159" s="12" t="s">
        <v>723</v>
      </c>
      <c r="F159" s="190" t="s">
        <v>592</v>
      </c>
      <c r="G159" s="12">
        <v>4401057139</v>
      </c>
      <c r="H159" s="74" t="s">
        <v>750</v>
      </c>
      <c r="I159" s="74" t="s">
        <v>746</v>
      </c>
      <c r="J159" s="191">
        <v>33800</v>
      </c>
      <c r="K159" s="12" t="s">
        <v>747</v>
      </c>
      <c r="L159" s="74" t="s">
        <v>748</v>
      </c>
    </row>
    <row r="160" spans="1:12" ht="140.25" x14ac:dyDescent="0.25">
      <c r="A160" s="154">
        <f t="shared" si="3"/>
        <v>156</v>
      </c>
      <c r="B160" s="73">
        <v>44032</v>
      </c>
      <c r="C160" s="12" t="s">
        <v>751</v>
      </c>
      <c r="D160" s="21" t="s">
        <v>590</v>
      </c>
      <c r="E160" s="12" t="s">
        <v>723</v>
      </c>
      <c r="F160" s="190" t="s">
        <v>592</v>
      </c>
      <c r="G160" s="12">
        <v>4401057140</v>
      </c>
      <c r="H160" s="74" t="s">
        <v>750</v>
      </c>
      <c r="I160" s="74" t="s">
        <v>746</v>
      </c>
      <c r="J160" s="191">
        <v>25000</v>
      </c>
      <c r="K160" s="12" t="s">
        <v>747</v>
      </c>
      <c r="L160" s="74" t="s">
        <v>748</v>
      </c>
    </row>
    <row r="161" spans="1:12" ht="140.25" x14ac:dyDescent="0.25">
      <c r="A161" s="154">
        <f t="shared" si="3"/>
        <v>157</v>
      </c>
      <c r="B161" s="73">
        <v>44040</v>
      </c>
      <c r="C161" s="12" t="s">
        <v>752</v>
      </c>
      <c r="D161" s="12" t="s">
        <v>518</v>
      </c>
      <c r="E161" s="12" t="s">
        <v>556</v>
      </c>
      <c r="F161" s="190" t="s">
        <v>557</v>
      </c>
      <c r="G161" s="12">
        <v>4401055438</v>
      </c>
      <c r="H161" s="74" t="s">
        <v>753</v>
      </c>
      <c r="I161" s="74" t="s">
        <v>746</v>
      </c>
      <c r="J161" s="191">
        <v>15000</v>
      </c>
      <c r="K161" s="12" t="s">
        <v>747</v>
      </c>
      <c r="L161" s="74" t="s">
        <v>748</v>
      </c>
    </row>
    <row r="162" spans="1:12" ht="140.25" x14ac:dyDescent="0.25">
      <c r="A162" s="154">
        <f t="shared" si="3"/>
        <v>158</v>
      </c>
      <c r="B162" s="73">
        <v>44040</v>
      </c>
      <c r="C162" s="12" t="s">
        <v>754</v>
      </c>
      <c r="D162" s="41" t="s">
        <v>504</v>
      </c>
      <c r="E162" s="12" t="s">
        <v>543</v>
      </c>
      <c r="F162" s="190" t="s">
        <v>563</v>
      </c>
      <c r="G162" s="12">
        <v>4401067779</v>
      </c>
      <c r="H162" s="74" t="s">
        <v>755</v>
      </c>
      <c r="I162" s="74" t="s">
        <v>746</v>
      </c>
      <c r="J162" s="191">
        <v>7500</v>
      </c>
      <c r="K162" s="12" t="s">
        <v>747</v>
      </c>
      <c r="L162" s="74" t="s">
        <v>748</v>
      </c>
    </row>
    <row r="163" spans="1:12" ht="140.25" x14ac:dyDescent="0.25">
      <c r="A163" s="154">
        <f t="shared" si="3"/>
        <v>159</v>
      </c>
      <c r="B163" s="73">
        <v>44063</v>
      </c>
      <c r="C163" s="12" t="s">
        <v>756</v>
      </c>
      <c r="D163" s="12" t="s">
        <v>518</v>
      </c>
      <c r="E163" s="12" t="s">
        <v>556</v>
      </c>
      <c r="F163" s="190" t="s">
        <v>557</v>
      </c>
      <c r="G163" s="12">
        <v>4401055438</v>
      </c>
      <c r="H163" s="74" t="s">
        <v>753</v>
      </c>
      <c r="I163" s="74" t="s">
        <v>746</v>
      </c>
      <c r="J163" s="191">
        <v>30000</v>
      </c>
      <c r="K163" s="12" t="s">
        <v>747</v>
      </c>
      <c r="L163" s="74" t="s">
        <v>748</v>
      </c>
    </row>
    <row r="164" spans="1:12" ht="140.25" x14ac:dyDescent="0.25">
      <c r="A164" s="154">
        <f t="shared" si="3"/>
        <v>160</v>
      </c>
      <c r="B164" s="73">
        <v>44081</v>
      </c>
      <c r="C164" s="12" t="s">
        <v>757</v>
      </c>
      <c r="D164" s="32" t="s">
        <v>471</v>
      </c>
      <c r="E164" s="12" t="s">
        <v>457</v>
      </c>
      <c r="F164" s="190" t="s">
        <v>561</v>
      </c>
      <c r="G164" s="12">
        <v>4401105488</v>
      </c>
      <c r="H164" s="74" t="s">
        <v>758</v>
      </c>
      <c r="I164" s="74" t="s">
        <v>746</v>
      </c>
      <c r="J164" s="191">
        <v>10000</v>
      </c>
      <c r="K164" s="12" t="s">
        <v>747</v>
      </c>
      <c r="L164" s="74" t="s">
        <v>748</v>
      </c>
    </row>
    <row r="165" spans="1:12" ht="140.25" x14ac:dyDescent="0.25">
      <c r="A165" s="154">
        <f t="shared" si="3"/>
        <v>161</v>
      </c>
      <c r="B165" s="73">
        <v>44085</v>
      </c>
      <c r="C165" s="12" t="s">
        <v>759</v>
      </c>
      <c r="D165" s="12" t="s">
        <v>598</v>
      </c>
      <c r="E165" s="12" t="s">
        <v>599</v>
      </c>
      <c r="F165" s="190" t="s">
        <v>600</v>
      </c>
      <c r="G165" s="12">
        <v>4401024052</v>
      </c>
      <c r="H165" s="74" t="s">
        <v>760</v>
      </c>
      <c r="I165" s="74" t="s">
        <v>746</v>
      </c>
      <c r="J165" s="191">
        <v>21200</v>
      </c>
      <c r="K165" s="12" t="s">
        <v>747</v>
      </c>
      <c r="L165" s="74" t="s">
        <v>748</v>
      </c>
    </row>
    <row r="166" spans="1:12" ht="140.25" x14ac:dyDescent="0.25">
      <c r="A166" s="154">
        <f t="shared" si="3"/>
        <v>162</v>
      </c>
      <c r="B166" s="73">
        <v>44085</v>
      </c>
      <c r="C166" s="12" t="s">
        <v>761</v>
      </c>
      <c r="D166" s="41" t="s">
        <v>504</v>
      </c>
      <c r="E166" s="12" t="s">
        <v>543</v>
      </c>
      <c r="F166" s="190" t="s">
        <v>563</v>
      </c>
      <c r="G166" s="12">
        <v>4401067779</v>
      </c>
      <c r="H166" s="74" t="s">
        <v>755</v>
      </c>
      <c r="I166" s="74" t="s">
        <v>746</v>
      </c>
      <c r="J166" s="191">
        <v>7500</v>
      </c>
      <c r="K166" s="12" t="s">
        <v>747</v>
      </c>
      <c r="L166" s="74" t="s">
        <v>748</v>
      </c>
    </row>
    <row r="167" spans="1:12" ht="140.25" x14ac:dyDescent="0.25">
      <c r="A167" s="154">
        <f t="shared" si="3"/>
        <v>163</v>
      </c>
      <c r="B167" s="73">
        <v>44089</v>
      </c>
      <c r="C167" s="12" t="s">
        <v>762</v>
      </c>
      <c r="D167" s="12" t="s">
        <v>566</v>
      </c>
      <c r="E167" s="12" t="s">
        <v>662</v>
      </c>
      <c r="F167" s="190" t="s">
        <v>568</v>
      </c>
      <c r="G167" s="12">
        <v>4401181954</v>
      </c>
      <c r="H167" s="74" t="s">
        <v>763</v>
      </c>
      <c r="I167" s="74" t="s">
        <v>746</v>
      </c>
      <c r="J167" s="191">
        <v>20000</v>
      </c>
      <c r="K167" s="12" t="s">
        <v>747</v>
      </c>
      <c r="L167" s="74" t="s">
        <v>748</v>
      </c>
    </row>
    <row r="168" spans="1:12" ht="140.25" x14ac:dyDescent="0.25">
      <c r="A168" s="154">
        <f t="shared" si="3"/>
        <v>164</v>
      </c>
      <c r="B168" s="73">
        <v>44089</v>
      </c>
      <c r="C168" s="12" t="s">
        <v>764</v>
      </c>
      <c r="D168" s="32" t="s">
        <v>481</v>
      </c>
      <c r="E168" s="12" t="s">
        <v>552</v>
      </c>
      <c r="F168" s="190" t="s">
        <v>664</v>
      </c>
      <c r="G168" s="12">
        <v>4442006398</v>
      </c>
      <c r="H168" s="74" t="s">
        <v>765</v>
      </c>
      <c r="I168" s="74" t="s">
        <v>746</v>
      </c>
      <c r="J168" s="191">
        <v>7340</v>
      </c>
      <c r="K168" s="12" t="s">
        <v>747</v>
      </c>
      <c r="L168" s="74" t="s">
        <v>748</v>
      </c>
    </row>
    <row r="169" spans="1:12" ht="140.25" x14ac:dyDescent="0.25">
      <c r="A169" s="154">
        <f t="shared" si="3"/>
        <v>165</v>
      </c>
      <c r="B169" s="73">
        <v>44089</v>
      </c>
      <c r="C169" s="12" t="s">
        <v>766</v>
      </c>
      <c r="D169" s="32" t="s">
        <v>481</v>
      </c>
      <c r="E169" s="12" t="s">
        <v>552</v>
      </c>
      <c r="F169" s="190" t="s">
        <v>664</v>
      </c>
      <c r="G169" s="12">
        <v>4442006399</v>
      </c>
      <c r="H169" s="74" t="s">
        <v>765</v>
      </c>
      <c r="I169" s="74" t="s">
        <v>746</v>
      </c>
      <c r="J169" s="191">
        <v>9993.7999999999993</v>
      </c>
      <c r="K169" s="12" t="s">
        <v>747</v>
      </c>
      <c r="L169" s="74" t="s">
        <v>748</v>
      </c>
    </row>
    <row r="170" spans="1:12" ht="140.25" x14ac:dyDescent="0.25">
      <c r="A170" s="154">
        <f t="shared" si="3"/>
        <v>166</v>
      </c>
      <c r="B170" s="73">
        <v>44092</v>
      </c>
      <c r="C170" s="12" t="s">
        <v>767</v>
      </c>
      <c r="D170" s="32" t="s">
        <v>471</v>
      </c>
      <c r="E170" s="12" t="s">
        <v>457</v>
      </c>
      <c r="F170" s="190" t="s">
        <v>561</v>
      </c>
      <c r="G170" s="12">
        <v>4401105488</v>
      </c>
      <c r="H170" s="74" t="s">
        <v>758</v>
      </c>
      <c r="I170" s="74" t="s">
        <v>746</v>
      </c>
      <c r="J170" s="191">
        <v>9948</v>
      </c>
      <c r="K170" s="12" t="s">
        <v>747</v>
      </c>
      <c r="L170" s="74" t="s">
        <v>748</v>
      </c>
    </row>
    <row r="171" spans="1:12" ht="140.25" x14ac:dyDescent="0.25">
      <c r="A171" s="154">
        <f t="shared" si="3"/>
        <v>167</v>
      </c>
      <c r="B171" s="73">
        <v>44092</v>
      </c>
      <c r="C171" s="12" t="s">
        <v>768</v>
      </c>
      <c r="D171" s="12" t="s">
        <v>518</v>
      </c>
      <c r="E171" s="12" t="s">
        <v>556</v>
      </c>
      <c r="F171" s="190" t="s">
        <v>557</v>
      </c>
      <c r="G171" s="12">
        <v>4401055438</v>
      </c>
      <c r="H171" s="74" t="s">
        <v>753</v>
      </c>
      <c r="I171" s="74" t="s">
        <v>746</v>
      </c>
      <c r="J171" s="191">
        <v>14995</v>
      </c>
      <c r="K171" s="12" t="s">
        <v>747</v>
      </c>
      <c r="L171" s="74" t="s">
        <v>748</v>
      </c>
    </row>
    <row r="172" spans="1:12" ht="140.25" x14ac:dyDescent="0.25">
      <c r="A172" s="154">
        <f t="shared" si="3"/>
        <v>168</v>
      </c>
      <c r="B172" s="73">
        <v>44092</v>
      </c>
      <c r="C172" s="12" t="s">
        <v>769</v>
      </c>
      <c r="D172" s="192" t="s">
        <v>467</v>
      </c>
      <c r="E172" s="74" t="s">
        <v>468</v>
      </c>
      <c r="F172" s="193" t="s">
        <v>658</v>
      </c>
      <c r="G172" s="74">
        <v>4401092310</v>
      </c>
      <c r="H172" s="74" t="s">
        <v>770</v>
      </c>
      <c r="I172" s="74" t="s">
        <v>746</v>
      </c>
      <c r="J172" s="191">
        <v>43995.199999999997</v>
      </c>
      <c r="K172" s="12" t="s">
        <v>747</v>
      </c>
      <c r="L172" s="74" t="s">
        <v>748</v>
      </c>
    </row>
    <row r="173" spans="1:12" ht="140.25" x14ac:dyDescent="0.25">
      <c r="A173" s="154">
        <f t="shared" si="3"/>
        <v>169</v>
      </c>
      <c r="B173" s="73">
        <v>44097</v>
      </c>
      <c r="C173" s="12" t="s">
        <v>771</v>
      </c>
      <c r="D173" s="12" t="s">
        <v>772</v>
      </c>
      <c r="E173" s="12" t="s">
        <v>447</v>
      </c>
      <c r="F173" s="190" t="s">
        <v>677</v>
      </c>
      <c r="G173" s="12">
        <v>4401100144</v>
      </c>
      <c r="H173" s="74" t="s">
        <v>773</v>
      </c>
      <c r="I173" s="74" t="s">
        <v>746</v>
      </c>
      <c r="J173" s="194">
        <v>20000</v>
      </c>
      <c r="K173" s="12" t="s">
        <v>747</v>
      </c>
      <c r="L173" s="74" t="s">
        <v>748</v>
      </c>
    </row>
    <row r="174" spans="1:12" ht="114.75" x14ac:dyDescent="0.25">
      <c r="A174" s="154">
        <f t="shared" si="3"/>
        <v>170</v>
      </c>
      <c r="B174" s="195">
        <v>44097</v>
      </c>
      <c r="C174" s="196" t="s">
        <v>774</v>
      </c>
      <c r="D174" s="197" t="s">
        <v>510</v>
      </c>
      <c r="E174" s="198" t="s">
        <v>606</v>
      </c>
      <c r="F174" s="199" t="s">
        <v>775</v>
      </c>
      <c r="G174" s="199" t="s">
        <v>776</v>
      </c>
      <c r="H174" s="196" t="s">
        <v>718</v>
      </c>
      <c r="I174" s="196" t="s">
        <v>777</v>
      </c>
      <c r="J174" s="200">
        <v>7600</v>
      </c>
      <c r="K174" s="196" t="s">
        <v>778</v>
      </c>
      <c r="L174" s="196" t="s">
        <v>748</v>
      </c>
    </row>
    <row r="175" spans="1:12" ht="114.75" x14ac:dyDescent="0.25">
      <c r="A175" s="154">
        <f t="shared" si="3"/>
        <v>171</v>
      </c>
      <c r="B175" s="195">
        <v>44104</v>
      </c>
      <c r="C175" s="196" t="s">
        <v>779</v>
      </c>
      <c r="D175" s="197" t="s">
        <v>510</v>
      </c>
      <c r="E175" s="198" t="s">
        <v>606</v>
      </c>
      <c r="F175" s="199" t="s">
        <v>775</v>
      </c>
      <c r="G175" s="199" t="s">
        <v>776</v>
      </c>
      <c r="H175" s="196" t="s">
        <v>718</v>
      </c>
      <c r="I175" s="196" t="s">
        <v>777</v>
      </c>
      <c r="J175" s="200">
        <v>36600</v>
      </c>
      <c r="K175" s="196" t="s">
        <v>778</v>
      </c>
      <c r="L175" s="196" t="s">
        <v>748</v>
      </c>
    </row>
    <row r="176" spans="1:12" ht="140.25" x14ac:dyDescent="0.25">
      <c r="A176" s="154">
        <f t="shared" si="3"/>
        <v>172</v>
      </c>
      <c r="B176" s="195">
        <v>44105</v>
      </c>
      <c r="C176" s="196" t="s">
        <v>780</v>
      </c>
      <c r="D176" s="198" t="s">
        <v>489</v>
      </c>
      <c r="E176" s="198" t="s">
        <v>609</v>
      </c>
      <c r="F176" s="201" t="s">
        <v>610</v>
      </c>
      <c r="G176" s="199">
        <v>4401114669</v>
      </c>
      <c r="H176" s="196" t="s">
        <v>710</v>
      </c>
      <c r="I176" s="196" t="s">
        <v>746</v>
      </c>
      <c r="J176" s="202">
        <v>19164.599999999999</v>
      </c>
      <c r="K176" s="198" t="s">
        <v>778</v>
      </c>
      <c r="L176" s="198" t="s">
        <v>748</v>
      </c>
    </row>
    <row r="177" spans="1:12" ht="114.75" x14ac:dyDescent="0.25">
      <c r="A177" s="154">
        <f t="shared" si="3"/>
        <v>173</v>
      </c>
      <c r="B177" s="195">
        <v>44106</v>
      </c>
      <c r="C177" s="196" t="s">
        <v>781</v>
      </c>
      <c r="D177" s="197" t="s">
        <v>481</v>
      </c>
      <c r="E177" s="198" t="s">
        <v>552</v>
      </c>
      <c r="F177" s="199" t="s">
        <v>782</v>
      </c>
      <c r="G177" s="199" t="s">
        <v>783</v>
      </c>
      <c r="H177" s="196" t="s">
        <v>765</v>
      </c>
      <c r="I177" s="196" t="s">
        <v>777</v>
      </c>
      <c r="J177" s="202">
        <v>1700</v>
      </c>
      <c r="K177" s="198" t="s">
        <v>778</v>
      </c>
      <c r="L177" s="198" t="s">
        <v>748</v>
      </c>
    </row>
    <row r="178" spans="1:12" ht="114.75" x14ac:dyDescent="0.25">
      <c r="A178" s="154">
        <f t="shared" si="3"/>
        <v>174</v>
      </c>
      <c r="B178" s="195">
        <v>44112</v>
      </c>
      <c r="C178" s="196" t="s">
        <v>784</v>
      </c>
      <c r="D178" s="197" t="s">
        <v>481</v>
      </c>
      <c r="E178" s="198" t="s">
        <v>552</v>
      </c>
      <c r="F178" s="199" t="s">
        <v>782</v>
      </c>
      <c r="G178" s="199" t="s">
        <v>783</v>
      </c>
      <c r="H178" s="196" t="s">
        <v>765</v>
      </c>
      <c r="I178" s="196" t="s">
        <v>777</v>
      </c>
      <c r="J178" s="202">
        <v>3620.6</v>
      </c>
      <c r="K178" s="198" t="s">
        <v>778</v>
      </c>
      <c r="L178" s="198" t="s">
        <v>748</v>
      </c>
    </row>
    <row r="179" spans="1:12" ht="140.25" x14ac:dyDescent="0.25">
      <c r="A179" s="154">
        <f t="shared" si="3"/>
        <v>175</v>
      </c>
      <c r="B179" s="195">
        <v>44113</v>
      </c>
      <c r="C179" s="196" t="s">
        <v>785</v>
      </c>
      <c r="D179" s="197" t="s">
        <v>481</v>
      </c>
      <c r="E179" s="198" t="s">
        <v>552</v>
      </c>
      <c r="F179" s="199" t="s">
        <v>782</v>
      </c>
      <c r="G179" s="199" t="s">
        <v>783</v>
      </c>
      <c r="H179" s="196" t="s">
        <v>765</v>
      </c>
      <c r="I179" s="196" t="s">
        <v>746</v>
      </c>
      <c r="J179" s="202">
        <v>8007.3</v>
      </c>
      <c r="K179" s="198" t="s">
        <v>778</v>
      </c>
      <c r="L179" s="198" t="s">
        <v>748</v>
      </c>
    </row>
    <row r="180" spans="1:12" ht="140.25" x14ac:dyDescent="0.25">
      <c r="A180" s="154">
        <f t="shared" si="3"/>
        <v>176</v>
      </c>
      <c r="B180" s="195">
        <v>44116</v>
      </c>
      <c r="C180" s="196" t="s">
        <v>786</v>
      </c>
      <c r="D180" s="198" t="s">
        <v>642</v>
      </c>
      <c r="E180" s="198" t="s">
        <v>643</v>
      </c>
      <c r="F180" s="201" t="s">
        <v>644</v>
      </c>
      <c r="G180" s="198" t="s">
        <v>787</v>
      </c>
      <c r="H180" s="196" t="s">
        <v>645</v>
      </c>
      <c r="I180" s="196" t="s">
        <v>746</v>
      </c>
      <c r="J180" s="202">
        <v>93920</v>
      </c>
      <c r="K180" s="198" t="s">
        <v>778</v>
      </c>
      <c r="L180" s="198" t="s">
        <v>748</v>
      </c>
    </row>
    <row r="181" spans="1:12" ht="114.75" x14ac:dyDescent="0.25">
      <c r="A181" s="154">
        <f t="shared" si="3"/>
        <v>177</v>
      </c>
      <c r="B181" s="195">
        <v>44120</v>
      </c>
      <c r="C181" s="196" t="s">
        <v>788</v>
      </c>
      <c r="D181" s="197" t="s">
        <v>477</v>
      </c>
      <c r="E181" s="198" t="s">
        <v>478</v>
      </c>
      <c r="F181" s="199" t="s">
        <v>789</v>
      </c>
      <c r="G181" s="199" t="s">
        <v>790</v>
      </c>
      <c r="H181" s="196" t="s">
        <v>791</v>
      </c>
      <c r="I181" s="196" t="s">
        <v>777</v>
      </c>
      <c r="J181" s="202">
        <v>77291.850000000006</v>
      </c>
      <c r="K181" s="198" t="s">
        <v>778</v>
      </c>
      <c r="L181" s="198" t="s">
        <v>748</v>
      </c>
    </row>
    <row r="182" spans="1:12" ht="114.75" x14ac:dyDescent="0.25">
      <c r="A182" s="154">
        <f t="shared" si="3"/>
        <v>178</v>
      </c>
      <c r="B182" s="195">
        <v>44124</v>
      </c>
      <c r="C182" s="196" t="s">
        <v>792</v>
      </c>
      <c r="D182" s="198" t="s">
        <v>616</v>
      </c>
      <c r="E182" s="198" t="s">
        <v>617</v>
      </c>
      <c r="F182" s="203">
        <v>1184400000322</v>
      </c>
      <c r="G182" s="198">
        <v>4401189223</v>
      </c>
      <c r="H182" s="196" t="s">
        <v>793</v>
      </c>
      <c r="I182" s="196" t="s">
        <v>777</v>
      </c>
      <c r="J182" s="204">
        <v>78427.259999999995</v>
      </c>
      <c r="K182" s="198" t="s">
        <v>778</v>
      </c>
      <c r="L182" s="198" t="s">
        <v>748</v>
      </c>
    </row>
    <row r="183" spans="1:12" ht="140.25" x14ac:dyDescent="0.25">
      <c r="A183" s="154">
        <f t="shared" si="3"/>
        <v>179</v>
      </c>
      <c r="B183" s="195">
        <v>44127</v>
      </c>
      <c r="C183" s="196" t="s">
        <v>794</v>
      </c>
      <c r="D183" s="198" t="s">
        <v>566</v>
      </c>
      <c r="E183" s="198" t="s">
        <v>567</v>
      </c>
      <c r="F183" s="201" t="s">
        <v>568</v>
      </c>
      <c r="G183" s="198">
        <v>4401181954</v>
      </c>
      <c r="H183" s="196" t="s">
        <v>738</v>
      </c>
      <c r="I183" s="196" t="s">
        <v>746</v>
      </c>
      <c r="J183" s="204">
        <v>19580</v>
      </c>
      <c r="K183" s="198" t="s">
        <v>778</v>
      </c>
      <c r="L183" s="198" t="s">
        <v>748</v>
      </c>
    </row>
    <row r="184" spans="1:12" ht="114.75" x14ac:dyDescent="0.25">
      <c r="A184" s="154">
        <f t="shared" si="3"/>
        <v>180</v>
      </c>
      <c r="B184" s="198" t="s">
        <v>795</v>
      </c>
      <c r="C184" s="196" t="s">
        <v>796</v>
      </c>
      <c r="D184" s="198" t="s">
        <v>585</v>
      </c>
      <c r="E184" s="198" t="s">
        <v>797</v>
      </c>
      <c r="F184" s="203">
        <v>1024400002164</v>
      </c>
      <c r="G184" s="198">
        <v>4401030105</v>
      </c>
      <c r="H184" s="196" t="s">
        <v>588</v>
      </c>
      <c r="I184" s="196" t="s">
        <v>777</v>
      </c>
      <c r="J184" s="204">
        <v>10000</v>
      </c>
      <c r="K184" s="198" t="s">
        <v>778</v>
      </c>
      <c r="L184" s="198" t="s">
        <v>748</v>
      </c>
    </row>
    <row r="185" spans="1:12" ht="140.25" x14ac:dyDescent="0.25">
      <c r="A185" s="154">
        <f t="shared" si="3"/>
        <v>181</v>
      </c>
      <c r="B185" s="195">
        <v>44133</v>
      </c>
      <c r="C185" s="196" t="s">
        <v>798</v>
      </c>
      <c r="D185" s="197" t="s">
        <v>481</v>
      </c>
      <c r="E185" s="198" t="s">
        <v>552</v>
      </c>
      <c r="F185" s="199" t="s">
        <v>782</v>
      </c>
      <c r="G185" s="199" t="s">
        <v>783</v>
      </c>
      <c r="H185" s="196" t="s">
        <v>765</v>
      </c>
      <c r="I185" s="196" t="s">
        <v>746</v>
      </c>
      <c r="J185" s="204">
        <v>14331.8</v>
      </c>
      <c r="K185" s="198" t="s">
        <v>778</v>
      </c>
      <c r="L185" s="198" t="s">
        <v>748</v>
      </c>
    </row>
    <row r="186" spans="1:12" ht="140.25" x14ac:dyDescent="0.25">
      <c r="A186" s="154">
        <f t="shared" si="3"/>
        <v>182</v>
      </c>
      <c r="B186" s="195">
        <v>44137</v>
      </c>
      <c r="C186" s="196" t="s">
        <v>799</v>
      </c>
      <c r="D186" s="197" t="s">
        <v>481</v>
      </c>
      <c r="E186" s="198" t="s">
        <v>552</v>
      </c>
      <c r="F186" s="199" t="s">
        <v>782</v>
      </c>
      <c r="G186" s="199" t="s">
        <v>783</v>
      </c>
      <c r="H186" s="196" t="s">
        <v>765</v>
      </c>
      <c r="I186" s="196" t="s">
        <v>746</v>
      </c>
      <c r="J186" s="204">
        <v>5000</v>
      </c>
      <c r="K186" s="198" t="s">
        <v>778</v>
      </c>
      <c r="L186" s="198" t="s">
        <v>748</v>
      </c>
    </row>
    <row r="187" spans="1:12" ht="114.75" x14ac:dyDescent="0.25">
      <c r="A187" s="154">
        <f t="shared" si="3"/>
        <v>183</v>
      </c>
      <c r="B187" s="195">
        <v>44144</v>
      </c>
      <c r="C187" s="196" t="s">
        <v>800</v>
      </c>
      <c r="D187" s="198" t="s">
        <v>489</v>
      </c>
      <c r="E187" s="198" t="s">
        <v>609</v>
      </c>
      <c r="F187" s="201" t="s">
        <v>610</v>
      </c>
      <c r="G187" s="198">
        <v>4401114669</v>
      </c>
      <c r="H187" s="196" t="s">
        <v>710</v>
      </c>
      <c r="I187" s="196" t="s">
        <v>777</v>
      </c>
      <c r="J187" s="204">
        <v>24750</v>
      </c>
      <c r="K187" s="198" t="s">
        <v>778</v>
      </c>
      <c r="L187" s="198" t="s">
        <v>748</v>
      </c>
    </row>
    <row r="188" spans="1:12" ht="114.75" x14ac:dyDescent="0.25">
      <c r="A188" s="154">
        <f t="shared" si="3"/>
        <v>184</v>
      </c>
      <c r="B188" s="195">
        <v>44147</v>
      </c>
      <c r="C188" s="196" t="s">
        <v>801</v>
      </c>
      <c r="D188" s="197" t="s">
        <v>510</v>
      </c>
      <c r="E188" s="198" t="s">
        <v>606</v>
      </c>
      <c r="F188" s="199" t="s">
        <v>775</v>
      </c>
      <c r="G188" s="199" t="s">
        <v>776</v>
      </c>
      <c r="H188" s="196" t="s">
        <v>718</v>
      </c>
      <c r="I188" s="196" t="s">
        <v>777</v>
      </c>
      <c r="J188" s="204">
        <v>86600</v>
      </c>
      <c r="K188" s="198" t="s">
        <v>778</v>
      </c>
      <c r="L188" s="198" t="s">
        <v>748</v>
      </c>
    </row>
    <row r="189" spans="1:12" ht="114.75" x14ac:dyDescent="0.25">
      <c r="A189" s="154">
        <f t="shared" si="3"/>
        <v>185</v>
      </c>
      <c r="B189" s="195">
        <v>44147</v>
      </c>
      <c r="C189" s="196" t="s">
        <v>802</v>
      </c>
      <c r="D189" s="197" t="s">
        <v>496</v>
      </c>
      <c r="E189" s="198" t="s">
        <v>666</v>
      </c>
      <c r="F189" s="198" t="s">
        <v>803</v>
      </c>
      <c r="G189" s="198" t="s">
        <v>804</v>
      </c>
      <c r="H189" s="196" t="s">
        <v>805</v>
      </c>
      <c r="I189" s="196" t="s">
        <v>777</v>
      </c>
      <c r="J189" s="204">
        <v>99712</v>
      </c>
      <c r="K189" s="198" t="s">
        <v>778</v>
      </c>
      <c r="L189" s="198" t="s">
        <v>748</v>
      </c>
    </row>
    <row r="190" spans="1:12" ht="140.25" x14ac:dyDescent="0.25">
      <c r="A190" s="154">
        <f t="shared" si="3"/>
        <v>186</v>
      </c>
      <c r="B190" s="195">
        <v>44153</v>
      </c>
      <c r="C190" s="196" t="s">
        <v>806</v>
      </c>
      <c r="D190" s="198" t="s">
        <v>518</v>
      </c>
      <c r="E190" s="198" t="s">
        <v>556</v>
      </c>
      <c r="F190" s="199" t="s">
        <v>807</v>
      </c>
      <c r="G190" s="199" t="s">
        <v>808</v>
      </c>
      <c r="H190" s="196" t="s">
        <v>713</v>
      </c>
      <c r="I190" s="196" t="s">
        <v>746</v>
      </c>
      <c r="J190" s="204">
        <v>14998.5</v>
      </c>
      <c r="K190" s="198" t="s">
        <v>778</v>
      </c>
      <c r="L190" s="198" t="s">
        <v>748</v>
      </c>
    </row>
    <row r="191" spans="1:12" ht="140.25" x14ac:dyDescent="0.25">
      <c r="A191" s="154">
        <f t="shared" si="3"/>
        <v>187</v>
      </c>
      <c r="B191" s="195">
        <v>44154</v>
      </c>
      <c r="C191" s="196" t="s">
        <v>809</v>
      </c>
      <c r="D191" s="197" t="s">
        <v>481</v>
      </c>
      <c r="E191" s="198" t="s">
        <v>552</v>
      </c>
      <c r="F191" s="199" t="s">
        <v>782</v>
      </c>
      <c r="G191" s="199" t="s">
        <v>783</v>
      </c>
      <c r="H191" s="196" t="s">
        <v>765</v>
      </c>
      <c r="I191" s="196" t="s">
        <v>746</v>
      </c>
      <c r="J191" s="204">
        <v>12998.4</v>
      </c>
      <c r="K191" s="198" t="s">
        <v>778</v>
      </c>
      <c r="L191" s="198" t="s">
        <v>748</v>
      </c>
    </row>
    <row r="192" spans="1:12" ht="114.75" x14ac:dyDescent="0.25">
      <c r="A192" s="154">
        <f t="shared" si="3"/>
        <v>188</v>
      </c>
      <c r="B192" s="195">
        <v>44158</v>
      </c>
      <c r="C192" s="196" t="s">
        <v>810</v>
      </c>
      <c r="D192" s="197" t="s">
        <v>504</v>
      </c>
      <c r="E192" s="198" t="s">
        <v>543</v>
      </c>
      <c r="F192" s="199" t="s">
        <v>811</v>
      </c>
      <c r="G192" s="199" t="s">
        <v>812</v>
      </c>
      <c r="H192" s="196" t="s">
        <v>813</v>
      </c>
      <c r="I192" s="196" t="s">
        <v>777</v>
      </c>
      <c r="J192" s="204">
        <v>44364</v>
      </c>
      <c r="K192" s="198" t="s">
        <v>778</v>
      </c>
      <c r="L192" s="198" t="s">
        <v>748</v>
      </c>
    </row>
    <row r="193" spans="1:12" ht="114.75" x14ac:dyDescent="0.25">
      <c r="A193" s="154">
        <f t="shared" si="3"/>
        <v>189</v>
      </c>
      <c r="B193" s="195">
        <v>44158</v>
      </c>
      <c r="C193" s="196" t="s">
        <v>814</v>
      </c>
      <c r="D193" s="198" t="s">
        <v>585</v>
      </c>
      <c r="E193" s="198" t="s">
        <v>797</v>
      </c>
      <c r="F193" s="203">
        <v>1024400002164</v>
      </c>
      <c r="G193" s="198">
        <v>4401030105</v>
      </c>
      <c r="H193" s="196" t="s">
        <v>588</v>
      </c>
      <c r="I193" s="196" t="s">
        <v>777</v>
      </c>
      <c r="J193" s="204">
        <v>15000</v>
      </c>
      <c r="K193" s="198" t="s">
        <v>778</v>
      </c>
      <c r="L193" s="198" t="s">
        <v>748</v>
      </c>
    </row>
    <row r="194" spans="1:12" ht="140.25" x14ac:dyDescent="0.25">
      <c r="A194" s="154">
        <f t="shared" si="3"/>
        <v>190</v>
      </c>
      <c r="B194" s="195">
        <v>44159</v>
      </c>
      <c r="C194" s="196" t="s">
        <v>815</v>
      </c>
      <c r="D194" s="197" t="s">
        <v>481</v>
      </c>
      <c r="E194" s="198" t="s">
        <v>552</v>
      </c>
      <c r="F194" s="199" t="s">
        <v>782</v>
      </c>
      <c r="G194" s="199" t="s">
        <v>783</v>
      </c>
      <c r="H194" s="196" t="s">
        <v>765</v>
      </c>
      <c r="I194" s="196" t="s">
        <v>746</v>
      </c>
      <c r="J194" s="204">
        <v>12997.6</v>
      </c>
      <c r="K194" s="198" t="s">
        <v>778</v>
      </c>
      <c r="L194" s="198" t="s">
        <v>748</v>
      </c>
    </row>
    <row r="195" spans="1:12" ht="140.25" x14ac:dyDescent="0.25">
      <c r="A195" s="154">
        <f t="shared" si="3"/>
        <v>191</v>
      </c>
      <c r="B195" s="195">
        <v>44160</v>
      </c>
      <c r="C195" s="196" t="s">
        <v>816</v>
      </c>
      <c r="D195" s="198" t="s">
        <v>485</v>
      </c>
      <c r="E195" s="198" t="s">
        <v>576</v>
      </c>
      <c r="F195" s="201" t="s">
        <v>577</v>
      </c>
      <c r="G195" s="205">
        <v>4401180929</v>
      </c>
      <c r="H195" s="196" t="s">
        <v>817</v>
      </c>
      <c r="I195" s="196" t="s">
        <v>746</v>
      </c>
      <c r="J195" s="204">
        <v>10388</v>
      </c>
      <c r="K195" s="198" t="s">
        <v>778</v>
      </c>
      <c r="L195" s="198" t="s">
        <v>748</v>
      </c>
    </row>
    <row r="196" spans="1:12" ht="114.75" x14ac:dyDescent="0.25">
      <c r="A196" s="154">
        <f t="shared" si="3"/>
        <v>192</v>
      </c>
      <c r="B196" s="195">
        <v>44160</v>
      </c>
      <c r="C196" s="196" t="s">
        <v>818</v>
      </c>
      <c r="D196" s="198" t="s">
        <v>566</v>
      </c>
      <c r="E196" s="198" t="s">
        <v>567</v>
      </c>
      <c r="F196" s="201" t="s">
        <v>568</v>
      </c>
      <c r="G196" s="198">
        <v>4401181954</v>
      </c>
      <c r="H196" s="196" t="s">
        <v>738</v>
      </c>
      <c r="I196" s="196" t="s">
        <v>777</v>
      </c>
      <c r="J196" s="204">
        <v>38000</v>
      </c>
      <c r="K196" s="198" t="s">
        <v>778</v>
      </c>
      <c r="L196" s="198" t="s">
        <v>748</v>
      </c>
    </row>
    <row r="197" spans="1:12" ht="140.25" x14ac:dyDescent="0.25">
      <c r="A197" s="154">
        <f t="shared" si="3"/>
        <v>193</v>
      </c>
      <c r="B197" s="195">
        <v>44161</v>
      </c>
      <c r="C197" s="196" t="s">
        <v>819</v>
      </c>
      <c r="D197" s="198" t="s">
        <v>518</v>
      </c>
      <c r="E197" s="198" t="s">
        <v>556</v>
      </c>
      <c r="F197" s="199" t="s">
        <v>807</v>
      </c>
      <c r="G197" s="199" t="s">
        <v>808</v>
      </c>
      <c r="H197" s="196" t="s">
        <v>713</v>
      </c>
      <c r="I197" s="196" t="s">
        <v>746</v>
      </c>
      <c r="J197" s="204">
        <v>60000</v>
      </c>
      <c r="K197" s="198" t="s">
        <v>778</v>
      </c>
      <c r="L197" s="198" t="s">
        <v>748</v>
      </c>
    </row>
    <row r="198" spans="1:12" ht="140.25" x14ac:dyDescent="0.25">
      <c r="A198" s="154">
        <f t="shared" si="3"/>
        <v>194</v>
      </c>
      <c r="B198" s="62">
        <v>44161</v>
      </c>
      <c r="C198" s="206" t="s">
        <v>820</v>
      </c>
      <c r="D198" s="32" t="s">
        <v>580</v>
      </c>
      <c r="E198" s="207" t="s">
        <v>581</v>
      </c>
      <c r="F198" s="208" t="s">
        <v>821</v>
      </c>
      <c r="G198" s="21" t="s">
        <v>822</v>
      </c>
      <c r="H198" s="206" t="s">
        <v>823</v>
      </c>
      <c r="I198" s="209" t="s">
        <v>746</v>
      </c>
      <c r="J198" s="210">
        <v>34934</v>
      </c>
      <c r="K198" s="21" t="s">
        <v>778</v>
      </c>
      <c r="L198" s="207" t="s">
        <v>748</v>
      </c>
    </row>
    <row r="199" spans="1:12" ht="140.25" x14ac:dyDescent="0.25">
      <c r="A199" s="154">
        <f t="shared" ref="A199:A262" si="4">A198+1</f>
        <v>195</v>
      </c>
      <c r="B199" s="62">
        <v>44168</v>
      </c>
      <c r="C199" s="206" t="s">
        <v>824</v>
      </c>
      <c r="D199" s="32" t="s">
        <v>496</v>
      </c>
      <c r="E199" s="207" t="s">
        <v>666</v>
      </c>
      <c r="F199" s="21" t="s">
        <v>803</v>
      </c>
      <c r="G199" s="21" t="s">
        <v>804</v>
      </c>
      <c r="H199" s="206" t="s">
        <v>805</v>
      </c>
      <c r="I199" s="209" t="s">
        <v>746</v>
      </c>
      <c r="J199" s="210">
        <v>10000</v>
      </c>
      <c r="K199" s="21" t="s">
        <v>778</v>
      </c>
      <c r="L199" s="207" t="s">
        <v>748</v>
      </c>
    </row>
    <row r="200" spans="1:12" ht="114.75" x14ac:dyDescent="0.25">
      <c r="A200" s="154">
        <f t="shared" si="4"/>
        <v>196</v>
      </c>
      <c r="B200" s="62">
        <v>44173</v>
      </c>
      <c r="C200" s="206" t="s">
        <v>825</v>
      </c>
      <c r="D200" s="32" t="s">
        <v>510</v>
      </c>
      <c r="E200" s="207" t="s">
        <v>606</v>
      </c>
      <c r="F200" s="211" t="s">
        <v>775</v>
      </c>
      <c r="G200" s="211" t="s">
        <v>776</v>
      </c>
      <c r="H200" s="209" t="s">
        <v>718</v>
      </c>
      <c r="I200" s="206" t="s">
        <v>777</v>
      </c>
      <c r="J200" s="210">
        <v>29810.5</v>
      </c>
      <c r="K200" s="21" t="s">
        <v>778</v>
      </c>
      <c r="L200" s="207" t="s">
        <v>748</v>
      </c>
    </row>
    <row r="201" spans="1:12" ht="140.25" x14ac:dyDescent="0.25">
      <c r="A201" s="154">
        <f t="shared" si="4"/>
        <v>197</v>
      </c>
      <c r="B201" s="62">
        <v>44181</v>
      </c>
      <c r="C201" s="206" t="s">
        <v>826</v>
      </c>
      <c r="D201" s="32" t="s">
        <v>471</v>
      </c>
      <c r="E201" s="21" t="s">
        <v>457</v>
      </c>
      <c r="F201" s="212" t="s">
        <v>561</v>
      </c>
      <c r="G201" s="21">
        <v>4401105488</v>
      </c>
      <c r="H201" s="209" t="s">
        <v>758</v>
      </c>
      <c r="I201" s="209" t="s">
        <v>746</v>
      </c>
      <c r="J201" s="210">
        <v>4991</v>
      </c>
      <c r="K201" s="21" t="s">
        <v>778</v>
      </c>
      <c r="L201" s="207" t="s">
        <v>748</v>
      </c>
    </row>
    <row r="202" spans="1:12" ht="140.25" x14ac:dyDescent="0.25">
      <c r="A202" s="154">
        <f t="shared" si="4"/>
        <v>198</v>
      </c>
      <c r="B202" s="62">
        <v>44182</v>
      </c>
      <c r="C202" s="206" t="s">
        <v>827</v>
      </c>
      <c r="D202" s="32" t="s">
        <v>481</v>
      </c>
      <c r="E202" s="21" t="s">
        <v>552</v>
      </c>
      <c r="F202" s="211" t="s">
        <v>782</v>
      </c>
      <c r="G202" s="211" t="s">
        <v>783</v>
      </c>
      <c r="H202" s="209" t="s">
        <v>765</v>
      </c>
      <c r="I202" s="209" t="s">
        <v>746</v>
      </c>
      <c r="J202" s="210">
        <v>4999.1000000000004</v>
      </c>
      <c r="K202" s="21" t="s">
        <v>778</v>
      </c>
      <c r="L202" s="207" t="s">
        <v>748</v>
      </c>
    </row>
    <row r="203" spans="1:12" ht="140.25" x14ac:dyDescent="0.25">
      <c r="A203" s="88">
        <f t="shared" si="4"/>
        <v>199</v>
      </c>
      <c r="B203" s="62">
        <v>44182</v>
      </c>
      <c r="C203" s="206" t="s">
        <v>828</v>
      </c>
      <c r="D203" s="21" t="s">
        <v>829</v>
      </c>
      <c r="E203" s="21" t="s">
        <v>830</v>
      </c>
      <c r="F203" s="213">
        <v>1114400000516</v>
      </c>
      <c r="G203" s="21">
        <v>4401114820</v>
      </c>
      <c r="H203" s="209" t="s">
        <v>831</v>
      </c>
      <c r="I203" s="209" t="s">
        <v>746</v>
      </c>
      <c r="J203" s="210">
        <v>54000</v>
      </c>
      <c r="K203" s="21" t="s">
        <v>778</v>
      </c>
      <c r="L203" s="207" t="s">
        <v>748</v>
      </c>
    </row>
    <row r="204" spans="1:12" ht="114.75" x14ac:dyDescent="0.25">
      <c r="A204" s="88">
        <f t="shared" si="4"/>
        <v>200</v>
      </c>
      <c r="B204" s="214">
        <v>44195</v>
      </c>
      <c r="C204" s="215" t="s">
        <v>832</v>
      </c>
      <c r="D204" s="31" t="s">
        <v>477</v>
      </c>
      <c r="E204" s="216" t="s">
        <v>478</v>
      </c>
      <c r="F204" s="217" t="s">
        <v>789</v>
      </c>
      <c r="G204" s="217" t="s">
        <v>790</v>
      </c>
      <c r="H204" s="216" t="s">
        <v>791</v>
      </c>
      <c r="I204" s="216" t="s">
        <v>777</v>
      </c>
      <c r="J204" s="218">
        <v>12360</v>
      </c>
      <c r="K204" s="216" t="s">
        <v>833</v>
      </c>
      <c r="L204" s="49" t="s">
        <v>748</v>
      </c>
    </row>
    <row r="205" spans="1:12" ht="102" x14ac:dyDescent="0.25">
      <c r="A205" s="88">
        <f t="shared" si="4"/>
        <v>201</v>
      </c>
      <c r="B205" s="214">
        <v>44195</v>
      </c>
      <c r="C205" s="215" t="s">
        <v>834</v>
      </c>
      <c r="D205" s="107" t="s">
        <v>835</v>
      </c>
      <c r="E205" s="49" t="s">
        <v>836</v>
      </c>
      <c r="F205" s="219">
        <v>1114400000494</v>
      </c>
      <c r="G205" s="107">
        <v>4401114806</v>
      </c>
      <c r="H205" s="220" t="s">
        <v>837</v>
      </c>
      <c r="I205" s="49" t="s">
        <v>464</v>
      </c>
      <c r="J205" s="218">
        <v>5580</v>
      </c>
      <c r="K205" s="216" t="s">
        <v>833</v>
      </c>
      <c r="L205" s="49" t="s">
        <v>748</v>
      </c>
    </row>
    <row r="206" spans="1:12" ht="140.25" x14ac:dyDescent="0.25">
      <c r="A206" s="221">
        <f t="shared" si="4"/>
        <v>202</v>
      </c>
      <c r="B206" s="105">
        <v>44207</v>
      </c>
      <c r="C206" s="107" t="s">
        <v>838</v>
      </c>
      <c r="D206" s="216" t="s">
        <v>485</v>
      </c>
      <c r="E206" s="216" t="s">
        <v>576</v>
      </c>
      <c r="F206" s="222" t="s">
        <v>577</v>
      </c>
      <c r="G206" s="223">
        <v>4401180929</v>
      </c>
      <c r="H206" s="216" t="s">
        <v>817</v>
      </c>
      <c r="I206" s="224" t="s">
        <v>746</v>
      </c>
      <c r="J206" s="165">
        <v>15000</v>
      </c>
      <c r="K206" s="216" t="s">
        <v>833</v>
      </c>
      <c r="L206" s="49" t="s">
        <v>748</v>
      </c>
    </row>
    <row r="207" spans="1:12" ht="102" x14ac:dyDescent="0.25">
      <c r="A207" s="88">
        <f t="shared" si="4"/>
        <v>203</v>
      </c>
      <c r="B207" s="105">
        <v>44207</v>
      </c>
      <c r="C207" s="107" t="s">
        <v>839</v>
      </c>
      <c r="D207" s="49" t="s">
        <v>467</v>
      </c>
      <c r="E207" s="49" t="s">
        <v>468</v>
      </c>
      <c r="F207" s="180" t="s">
        <v>658</v>
      </c>
      <c r="G207" s="49">
        <v>4401092310</v>
      </c>
      <c r="H207" s="49" t="s">
        <v>469</v>
      </c>
      <c r="I207" s="13" t="s">
        <v>464</v>
      </c>
      <c r="J207" s="165">
        <v>30000</v>
      </c>
      <c r="K207" s="216" t="s">
        <v>833</v>
      </c>
      <c r="L207" s="49" t="s">
        <v>748</v>
      </c>
    </row>
    <row r="208" spans="1:12" ht="102" x14ac:dyDescent="0.25">
      <c r="A208" s="88">
        <f t="shared" si="4"/>
        <v>204</v>
      </c>
      <c r="B208" s="105">
        <v>44207</v>
      </c>
      <c r="C208" s="107" t="s">
        <v>840</v>
      </c>
      <c r="D208" s="107" t="s">
        <v>835</v>
      </c>
      <c r="E208" s="49" t="s">
        <v>836</v>
      </c>
      <c r="F208" s="219">
        <v>1114400000494</v>
      </c>
      <c r="G208" s="107">
        <v>4401114806</v>
      </c>
      <c r="H208" s="107" t="s">
        <v>837</v>
      </c>
      <c r="I208" s="49" t="s">
        <v>464</v>
      </c>
      <c r="J208" s="165">
        <v>5580</v>
      </c>
      <c r="K208" s="216" t="s">
        <v>833</v>
      </c>
      <c r="L208" s="49" t="s">
        <v>748</v>
      </c>
    </row>
    <row r="209" spans="1:12" ht="102" x14ac:dyDescent="0.25">
      <c r="A209" s="88">
        <f t="shared" si="4"/>
        <v>205</v>
      </c>
      <c r="B209" s="105">
        <v>44215</v>
      </c>
      <c r="C209" s="107" t="s">
        <v>841</v>
      </c>
      <c r="D209" s="107" t="s">
        <v>842</v>
      </c>
      <c r="E209" s="225" t="s">
        <v>843</v>
      </c>
      <c r="F209" s="226"/>
      <c r="G209" s="227">
        <v>4401017538</v>
      </c>
      <c r="H209" s="220" t="s">
        <v>844</v>
      </c>
      <c r="I209" s="13" t="s">
        <v>464</v>
      </c>
      <c r="J209" s="218">
        <v>25000</v>
      </c>
      <c r="K209" s="20" t="s">
        <v>833</v>
      </c>
      <c r="L209" s="49" t="s">
        <v>748</v>
      </c>
    </row>
    <row r="210" spans="1:12" ht="102" x14ac:dyDescent="0.25">
      <c r="A210" s="88">
        <f t="shared" si="4"/>
        <v>206</v>
      </c>
      <c r="B210" s="105">
        <v>44215</v>
      </c>
      <c r="C210" s="107" t="s">
        <v>845</v>
      </c>
      <c r="D210" s="107" t="s">
        <v>846</v>
      </c>
      <c r="E210" s="220" t="s">
        <v>847</v>
      </c>
      <c r="F210" s="228">
        <v>1134400000316</v>
      </c>
      <c r="G210" s="227">
        <v>4401115711</v>
      </c>
      <c r="H210" s="107" t="s">
        <v>848</v>
      </c>
      <c r="I210" s="49" t="s">
        <v>464</v>
      </c>
      <c r="J210" s="218">
        <v>91652</v>
      </c>
      <c r="K210" s="216" t="s">
        <v>833</v>
      </c>
      <c r="L210" s="49" t="s">
        <v>748</v>
      </c>
    </row>
    <row r="211" spans="1:12" ht="102" x14ac:dyDescent="0.25">
      <c r="A211" s="88">
        <f t="shared" si="4"/>
        <v>207</v>
      </c>
      <c r="B211" s="105">
        <v>44215</v>
      </c>
      <c r="C211" s="107" t="s">
        <v>849</v>
      </c>
      <c r="D211" s="107" t="s">
        <v>835</v>
      </c>
      <c r="E211" s="49" t="s">
        <v>836</v>
      </c>
      <c r="F211" s="219">
        <v>1114400000494</v>
      </c>
      <c r="G211" s="107">
        <v>4401114806</v>
      </c>
      <c r="H211" s="220" t="s">
        <v>837</v>
      </c>
      <c r="I211" s="49" t="s">
        <v>464</v>
      </c>
      <c r="J211" s="218">
        <v>69341.3</v>
      </c>
      <c r="K211" s="216" t="s">
        <v>833</v>
      </c>
      <c r="L211" s="49" t="s">
        <v>748</v>
      </c>
    </row>
    <row r="212" spans="1:12" ht="140.25" x14ac:dyDescent="0.25">
      <c r="A212" s="88">
        <f t="shared" si="4"/>
        <v>208</v>
      </c>
      <c r="B212" s="107" t="s">
        <v>850</v>
      </c>
      <c r="C212" s="107" t="s">
        <v>851</v>
      </c>
      <c r="D212" s="31" t="s">
        <v>471</v>
      </c>
      <c r="E212" s="36" t="s">
        <v>457</v>
      </c>
      <c r="F212" s="101" t="s">
        <v>561</v>
      </c>
      <c r="G212" s="36">
        <v>4401105488</v>
      </c>
      <c r="H212" s="49" t="s">
        <v>758</v>
      </c>
      <c r="I212" s="49" t="s">
        <v>746</v>
      </c>
      <c r="J212" s="229">
        <v>20000</v>
      </c>
      <c r="K212" s="216" t="s">
        <v>833</v>
      </c>
      <c r="L212" s="49" t="s">
        <v>748</v>
      </c>
    </row>
    <row r="213" spans="1:12" ht="102" x14ac:dyDescent="0.25">
      <c r="A213" s="88">
        <f t="shared" si="4"/>
        <v>209</v>
      </c>
      <c r="B213" s="105">
        <v>44221</v>
      </c>
      <c r="C213" s="107" t="s">
        <v>852</v>
      </c>
      <c r="D213" s="36" t="s">
        <v>669</v>
      </c>
      <c r="E213" s="36" t="s">
        <v>670</v>
      </c>
      <c r="F213" s="189" t="s">
        <v>671</v>
      </c>
      <c r="G213" s="187">
        <v>4401160425</v>
      </c>
      <c r="H213" s="36" t="s">
        <v>727</v>
      </c>
      <c r="I213" s="49" t="s">
        <v>464</v>
      </c>
      <c r="J213" s="166">
        <v>25000</v>
      </c>
      <c r="K213" s="216" t="s">
        <v>833</v>
      </c>
      <c r="L213" s="49" t="s">
        <v>748</v>
      </c>
    </row>
    <row r="214" spans="1:12" ht="102" x14ac:dyDescent="0.25">
      <c r="A214" s="88">
        <f t="shared" si="4"/>
        <v>210</v>
      </c>
      <c r="B214" s="105">
        <v>44221</v>
      </c>
      <c r="C214" s="107" t="s">
        <v>853</v>
      </c>
      <c r="D214" s="36" t="s">
        <v>590</v>
      </c>
      <c r="E214" s="36" t="s">
        <v>854</v>
      </c>
      <c r="F214" s="124" t="s">
        <v>592</v>
      </c>
      <c r="G214" s="36">
        <v>4401057139</v>
      </c>
      <c r="H214" s="36" t="s">
        <v>593</v>
      </c>
      <c r="I214" s="36" t="s">
        <v>464</v>
      </c>
      <c r="J214" s="166">
        <v>50000</v>
      </c>
      <c r="K214" s="216" t="s">
        <v>833</v>
      </c>
      <c r="L214" s="49" t="s">
        <v>748</v>
      </c>
    </row>
    <row r="215" spans="1:12" ht="114.75" x14ac:dyDescent="0.25">
      <c r="A215" s="88">
        <f t="shared" si="4"/>
        <v>211</v>
      </c>
      <c r="B215" s="105">
        <v>44224</v>
      </c>
      <c r="C215" s="107" t="s">
        <v>855</v>
      </c>
      <c r="D215" s="31" t="s">
        <v>477</v>
      </c>
      <c r="E215" s="216" t="s">
        <v>478</v>
      </c>
      <c r="F215" s="217" t="s">
        <v>789</v>
      </c>
      <c r="G215" s="217" t="s">
        <v>790</v>
      </c>
      <c r="H215" s="216" t="s">
        <v>791</v>
      </c>
      <c r="I215" s="216" t="s">
        <v>777</v>
      </c>
      <c r="J215" s="218">
        <v>56664</v>
      </c>
      <c r="K215" s="20" t="s">
        <v>833</v>
      </c>
      <c r="L215" s="49" t="s">
        <v>748</v>
      </c>
    </row>
    <row r="216" spans="1:12" ht="114.75" x14ac:dyDescent="0.25">
      <c r="A216" s="88">
        <f t="shared" si="4"/>
        <v>212</v>
      </c>
      <c r="B216" s="105">
        <v>44224</v>
      </c>
      <c r="C216" s="107" t="s">
        <v>856</v>
      </c>
      <c r="D216" s="31" t="s">
        <v>477</v>
      </c>
      <c r="E216" s="216" t="s">
        <v>478</v>
      </c>
      <c r="F216" s="217" t="s">
        <v>789</v>
      </c>
      <c r="G216" s="217" t="s">
        <v>790</v>
      </c>
      <c r="H216" s="216" t="s">
        <v>791</v>
      </c>
      <c r="I216" s="216" t="s">
        <v>777</v>
      </c>
      <c r="J216" s="218">
        <v>40500</v>
      </c>
      <c r="K216" s="216" t="s">
        <v>833</v>
      </c>
      <c r="L216" s="49" t="s">
        <v>748</v>
      </c>
    </row>
    <row r="217" spans="1:12" ht="102" x14ac:dyDescent="0.25">
      <c r="A217" s="88">
        <f t="shared" si="4"/>
        <v>213</v>
      </c>
      <c r="B217" s="105">
        <v>44225</v>
      </c>
      <c r="C217" s="107" t="s">
        <v>857</v>
      </c>
      <c r="D217" s="49" t="s">
        <v>489</v>
      </c>
      <c r="E217" s="49" t="s">
        <v>609</v>
      </c>
      <c r="F217" s="188" t="s">
        <v>610</v>
      </c>
      <c r="G217" s="49">
        <v>4401114669</v>
      </c>
      <c r="H217" s="49" t="s">
        <v>710</v>
      </c>
      <c r="I217" s="13" t="s">
        <v>464</v>
      </c>
      <c r="J217" s="230">
        <v>40200</v>
      </c>
      <c r="K217" s="216" t="s">
        <v>833</v>
      </c>
      <c r="L217" s="49" t="s">
        <v>748</v>
      </c>
    </row>
    <row r="218" spans="1:12" ht="102" x14ac:dyDescent="0.25">
      <c r="A218" s="88">
        <f t="shared" si="4"/>
        <v>214</v>
      </c>
      <c r="B218" s="42">
        <v>44228</v>
      </c>
      <c r="C218" s="36" t="s">
        <v>858</v>
      </c>
      <c r="D218" s="36" t="s">
        <v>859</v>
      </c>
      <c r="E218" s="36" t="s">
        <v>860</v>
      </c>
      <c r="F218" s="231">
        <v>1124400000670</v>
      </c>
      <c r="G218" s="231">
        <v>4401115408</v>
      </c>
      <c r="H218" s="49" t="s">
        <v>861</v>
      </c>
      <c r="I218" s="13" t="s">
        <v>464</v>
      </c>
      <c r="J218" s="166">
        <v>30000</v>
      </c>
      <c r="K218" s="216" t="s">
        <v>833</v>
      </c>
      <c r="L218" s="49" t="s">
        <v>748</v>
      </c>
    </row>
    <row r="219" spans="1:12" ht="102" x14ac:dyDescent="0.25">
      <c r="A219" s="88">
        <f t="shared" si="4"/>
        <v>215</v>
      </c>
      <c r="B219" s="42">
        <v>44228</v>
      </c>
      <c r="C219" s="36" t="s">
        <v>862</v>
      </c>
      <c r="D219" s="36" t="s">
        <v>481</v>
      </c>
      <c r="E219" s="36" t="s">
        <v>552</v>
      </c>
      <c r="F219" s="167" t="s">
        <v>553</v>
      </c>
      <c r="G219" s="36">
        <v>4442006398</v>
      </c>
      <c r="H219" s="8" t="s">
        <v>863</v>
      </c>
      <c r="I219" s="8" t="s">
        <v>464</v>
      </c>
      <c r="J219" s="125">
        <v>14662.4</v>
      </c>
      <c r="K219" s="216" t="s">
        <v>833</v>
      </c>
      <c r="L219" s="49" t="s">
        <v>748</v>
      </c>
    </row>
    <row r="220" spans="1:12" ht="102" x14ac:dyDescent="0.25">
      <c r="A220" s="88">
        <f t="shared" si="4"/>
        <v>216</v>
      </c>
      <c r="B220" s="42">
        <v>44228</v>
      </c>
      <c r="C220" s="36" t="s">
        <v>864</v>
      </c>
      <c r="D220" s="36" t="s">
        <v>859</v>
      </c>
      <c r="E220" s="35" t="s">
        <v>860</v>
      </c>
      <c r="F220" s="231">
        <v>1124400000670</v>
      </c>
      <c r="G220" s="231">
        <v>4401115408</v>
      </c>
      <c r="H220" s="49" t="s">
        <v>861</v>
      </c>
      <c r="I220" s="13" t="s">
        <v>464</v>
      </c>
      <c r="J220" s="166">
        <v>29800</v>
      </c>
      <c r="K220" s="216" t="s">
        <v>833</v>
      </c>
      <c r="L220" s="49" t="s">
        <v>748</v>
      </c>
    </row>
    <row r="221" spans="1:12" ht="102" x14ac:dyDescent="0.25">
      <c r="A221" s="88">
        <f t="shared" si="4"/>
        <v>217</v>
      </c>
      <c r="B221" s="42">
        <v>44230</v>
      </c>
      <c r="C221" s="36" t="s">
        <v>865</v>
      </c>
      <c r="D221" s="36" t="s">
        <v>866</v>
      </c>
      <c r="E221" s="8" t="s">
        <v>867</v>
      </c>
      <c r="F221" s="232">
        <v>1134400000492</v>
      </c>
      <c r="G221" s="232">
        <v>4401115831</v>
      </c>
      <c r="H221" s="49" t="s">
        <v>868</v>
      </c>
      <c r="I221" s="13" t="s">
        <v>464</v>
      </c>
      <c r="J221" s="125">
        <v>36400</v>
      </c>
      <c r="K221" s="20" t="s">
        <v>833</v>
      </c>
      <c r="L221" s="49" t="s">
        <v>748</v>
      </c>
    </row>
    <row r="222" spans="1:12" ht="102" x14ac:dyDescent="0.25">
      <c r="A222" s="88">
        <f t="shared" si="4"/>
        <v>218</v>
      </c>
      <c r="B222" s="42">
        <v>44235</v>
      </c>
      <c r="C222" s="36" t="s">
        <v>869</v>
      </c>
      <c r="D222" s="49" t="s">
        <v>870</v>
      </c>
      <c r="E222" s="13" t="s">
        <v>543</v>
      </c>
      <c r="F222" s="180" t="s">
        <v>563</v>
      </c>
      <c r="G222" s="49">
        <v>4401067779</v>
      </c>
      <c r="H222" s="49" t="s">
        <v>506</v>
      </c>
      <c r="I222" s="13" t="s">
        <v>464</v>
      </c>
      <c r="J222" s="125">
        <v>7500</v>
      </c>
      <c r="K222" s="216" t="s">
        <v>833</v>
      </c>
      <c r="L222" s="49" t="s">
        <v>748</v>
      </c>
    </row>
    <row r="223" spans="1:12" ht="102" x14ac:dyDescent="0.25">
      <c r="A223" s="88">
        <f t="shared" si="4"/>
        <v>219</v>
      </c>
      <c r="B223" s="42">
        <v>44236</v>
      </c>
      <c r="C223" s="36" t="s">
        <v>871</v>
      </c>
      <c r="D223" s="107" t="s">
        <v>846</v>
      </c>
      <c r="E223" s="107" t="s">
        <v>847</v>
      </c>
      <c r="F223" s="228">
        <v>1134400000316</v>
      </c>
      <c r="G223" s="227">
        <v>4401115711</v>
      </c>
      <c r="H223" s="107" t="s">
        <v>848</v>
      </c>
      <c r="I223" s="13" t="s">
        <v>464</v>
      </c>
      <c r="J223" s="233">
        <v>41216</v>
      </c>
      <c r="K223" s="216" t="s">
        <v>833</v>
      </c>
      <c r="L223" s="49" t="s">
        <v>748</v>
      </c>
    </row>
    <row r="224" spans="1:12" ht="102" x14ac:dyDescent="0.25">
      <c r="A224" s="88">
        <f t="shared" si="4"/>
        <v>220</v>
      </c>
      <c r="B224" s="42">
        <v>44236</v>
      </c>
      <c r="C224" s="36" t="s">
        <v>872</v>
      </c>
      <c r="D224" s="107" t="s">
        <v>846</v>
      </c>
      <c r="E224" s="107" t="s">
        <v>847</v>
      </c>
      <c r="F224" s="228">
        <v>1134400000316</v>
      </c>
      <c r="G224" s="227">
        <v>4401115711</v>
      </c>
      <c r="H224" s="107" t="s">
        <v>848</v>
      </c>
      <c r="I224" s="13" t="s">
        <v>464</v>
      </c>
      <c r="J224" s="233">
        <v>72800</v>
      </c>
      <c r="K224" s="216" t="s">
        <v>833</v>
      </c>
      <c r="L224" s="49" t="s">
        <v>748</v>
      </c>
    </row>
    <row r="225" spans="1:12" ht="102" x14ac:dyDescent="0.25">
      <c r="A225" s="88">
        <f t="shared" si="4"/>
        <v>221</v>
      </c>
      <c r="B225" s="42">
        <v>44236</v>
      </c>
      <c r="C225" s="36" t="s">
        <v>873</v>
      </c>
      <c r="D225" s="107" t="s">
        <v>846</v>
      </c>
      <c r="E225" s="107" t="s">
        <v>847</v>
      </c>
      <c r="F225" s="228">
        <v>1134400000316</v>
      </c>
      <c r="G225" s="227">
        <v>4401115711</v>
      </c>
      <c r="H225" s="107" t="s">
        <v>848</v>
      </c>
      <c r="I225" s="49" t="s">
        <v>464</v>
      </c>
      <c r="J225" s="233">
        <v>24432</v>
      </c>
      <c r="K225" s="216" t="s">
        <v>833</v>
      </c>
      <c r="L225" s="49" t="s">
        <v>748</v>
      </c>
    </row>
    <row r="226" spans="1:12" ht="102" x14ac:dyDescent="0.25">
      <c r="A226" s="88">
        <f t="shared" si="4"/>
        <v>222</v>
      </c>
      <c r="B226" s="42">
        <v>44236</v>
      </c>
      <c r="C226" s="36" t="s">
        <v>874</v>
      </c>
      <c r="D226" s="49" t="s">
        <v>510</v>
      </c>
      <c r="E226" s="49" t="s">
        <v>606</v>
      </c>
      <c r="F226" s="184" t="s">
        <v>550</v>
      </c>
      <c r="G226" s="185">
        <v>4401068684</v>
      </c>
      <c r="H226" s="49" t="s">
        <v>718</v>
      </c>
      <c r="I226" s="49" t="s">
        <v>464</v>
      </c>
      <c r="J226" s="165">
        <v>60000</v>
      </c>
      <c r="K226" s="216" t="s">
        <v>833</v>
      </c>
      <c r="L226" s="49" t="s">
        <v>748</v>
      </c>
    </row>
    <row r="227" spans="1:12" ht="102" x14ac:dyDescent="0.25">
      <c r="A227" s="88">
        <f t="shared" si="4"/>
        <v>223</v>
      </c>
      <c r="B227" s="42">
        <v>44236</v>
      </c>
      <c r="C227" s="36" t="s">
        <v>875</v>
      </c>
      <c r="D227" s="49" t="s">
        <v>489</v>
      </c>
      <c r="E227" s="49" t="s">
        <v>609</v>
      </c>
      <c r="F227" s="188" t="s">
        <v>610</v>
      </c>
      <c r="G227" s="185">
        <v>4401114669</v>
      </c>
      <c r="H227" s="49" t="s">
        <v>710</v>
      </c>
      <c r="I227" s="49" t="s">
        <v>464</v>
      </c>
      <c r="J227" s="230">
        <v>14700</v>
      </c>
      <c r="K227" s="216" t="s">
        <v>833</v>
      </c>
      <c r="L227" s="49" t="s">
        <v>748</v>
      </c>
    </row>
    <row r="228" spans="1:12" ht="102" x14ac:dyDescent="0.25">
      <c r="A228" s="88">
        <f t="shared" si="4"/>
        <v>224</v>
      </c>
      <c r="B228" s="42">
        <v>44236</v>
      </c>
      <c r="C228" s="36" t="s">
        <v>876</v>
      </c>
      <c r="D228" s="36" t="s">
        <v>590</v>
      </c>
      <c r="E228" s="8" t="s">
        <v>854</v>
      </c>
      <c r="F228" s="124" t="s">
        <v>592</v>
      </c>
      <c r="G228" s="36">
        <v>4401057139</v>
      </c>
      <c r="H228" s="36" t="s">
        <v>593</v>
      </c>
      <c r="I228" s="36" t="s">
        <v>464</v>
      </c>
      <c r="J228" s="166">
        <v>30000</v>
      </c>
      <c r="K228" s="216" t="s">
        <v>833</v>
      </c>
      <c r="L228" s="49" t="s">
        <v>748</v>
      </c>
    </row>
    <row r="229" spans="1:12" ht="102" x14ac:dyDescent="0.25">
      <c r="A229" s="88">
        <f t="shared" si="4"/>
        <v>225</v>
      </c>
      <c r="B229" s="42">
        <v>44236</v>
      </c>
      <c r="C229" s="36" t="s">
        <v>877</v>
      </c>
      <c r="D229" s="36" t="s">
        <v>590</v>
      </c>
      <c r="E229" s="8" t="s">
        <v>854</v>
      </c>
      <c r="F229" s="124" t="s">
        <v>592</v>
      </c>
      <c r="G229" s="36">
        <v>4401057139</v>
      </c>
      <c r="H229" s="36" t="s">
        <v>593</v>
      </c>
      <c r="I229" s="36" t="s">
        <v>464</v>
      </c>
      <c r="J229" s="166">
        <v>30000</v>
      </c>
      <c r="K229" s="216" t="s">
        <v>833</v>
      </c>
      <c r="L229" s="49" t="s">
        <v>748</v>
      </c>
    </row>
    <row r="230" spans="1:12" ht="102" x14ac:dyDescent="0.25">
      <c r="A230" s="88">
        <f t="shared" si="4"/>
        <v>226</v>
      </c>
      <c r="B230" s="42">
        <v>44238</v>
      </c>
      <c r="C230" s="36" t="s">
        <v>878</v>
      </c>
      <c r="D230" s="107" t="s">
        <v>846</v>
      </c>
      <c r="E230" s="107" t="s">
        <v>847</v>
      </c>
      <c r="F230" s="228">
        <v>1134400000316</v>
      </c>
      <c r="G230" s="227">
        <v>4401115711</v>
      </c>
      <c r="H230" s="107" t="s">
        <v>848</v>
      </c>
      <c r="I230" s="49" t="s">
        <v>464</v>
      </c>
      <c r="J230" s="234">
        <v>43240</v>
      </c>
      <c r="K230" s="216" t="s">
        <v>833</v>
      </c>
      <c r="L230" s="49" t="s">
        <v>748</v>
      </c>
    </row>
    <row r="231" spans="1:12" ht="102" x14ac:dyDescent="0.25">
      <c r="A231" s="88">
        <f t="shared" si="4"/>
        <v>227</v>
      </c>
      <c r="B231" s="42">
        <v>44238</v>
      </c>
      <c r="C231" s="36" t="s">
        <v>879</v>
      </c>
      <c r="D231" s="36" t="s">
        <v>496</v>
      </c>
      <c r="E231" s="8" t="s">
        <v>497</v>
      </c>
      <c r="F231" s="101" t="s">
        <v>640</v>
      </c>
      <c r="G231" s="36">
        <v>4401022383</v>
      </c>
      <c r="H231" s="36" t="s">
        <v>880</v>
      </c>
      <c r="I231" s="49" t="s">
        <v>464</v>
      </c>
      <c r="J231" s="166">
        <v>96638</v>
      </c>
      <c r="K231" s="216" t="s">
        <v>833</v>
      </c>
      <c r="L231" s="49" t="s">
        <v>748</v>
      </c>
    </row>
    <row r="232" spans="1:12" ht="102" x14ac:dyDescent="0.25">
      <c r="A232" s="88">
        <f t="shared" si="4"/>
        <v>228</v>
      </c>
      <c r="B232" s="42">
        <v>44238</v>
      </c>
      <c r="C232" s="36" t="s">
        <v>881</v>
      </c>
      <c r="D232" s="36" t="s">
        <v>882</v>
      </c>
      <c r="E232" s="8" t="s">
        <v>883</v>
      </c>
      <c r="F232" s="231">
        <v>1144400000326</v>
      </c>
      <c r="G232" s="47">
        <v>4401116391</v>
      </c>
      <c r="H232" s="36" t="s">
        <v>884</v>
      </c>
      <c r="I232" s="49" t="s">
        <v>464</v>
      </c>
      <c r="J232" s="125">
        <v>16800</v>
      </c>
      <c r="K232" s="216" t="s">
        <v>833</v>
      </c>
      <c r="L232" s="49" t="s">
        <v>748</v>
      </c>
    </row>
    <row r="233" spans="1:12" ht="114.75" x14ac:dyDescent="0.25">
      <c r="A233" s="88">
        <f t="shared" si="4"/>
        <v>229</v>
      </c>
      <c r="B233" s="105">
        <v>44242</v>
      </c>
      <c r="C233" s="107" t="s">
        <v>885</v>
      </c>
      <c r="D233" s="31" t="s">
        <v>477</v>
      </c>
      <c r="E233" s="216" t="s">
        <v>478</v>
      </c>
      <c r="F233" s="217" t="s">
        <v>789</v>
      </c>
      <c r="G233" s="217" t="s">
        <v>790</v>
      </c>
      <c r="H233" s="216" t="s">
        <v>791</v>
      </c>
      <c r="I233" s="216" t="s">
        <v>777</v>
      </c>
      <c r="J233" s="233">
        <v>27998.400000000001</v>
      </c>
      <c r="K233" s="216" t="s">
        <v>833</v>
      </c>
      <c r="L233" s="49" t="s">
        <v>748</v>
      </c>
    </row>
    <row r="234" spans="1:12" ht="114.75" x14ac:dyDescent="0.25">
      <c r="A234" s="88">
        <f t="shared" si="4"/>
        <v>230</v>
      </c>
      <c r="B234" s="105">
        <v>44242</v>
      </c>
      <c r="C234" s="107" t="s">
        <v>885</v>
      </c>
      <c r="D234" s="31" t="s">
        <v>477</v>
      </c>
      <c r="E234" s="216" t="s">
        <v>478</v>
      </c>
      <c r="F234" s="217" t="s">
        <v>789</v>
      </c>
      <c r="G234" s="217" t="s">
        <v>790</v>
      </c>
      <c r="H234" s="216" t="s">
        <v>791</v>
      </c>
      <c r="I234" s="216" t="s">
        <v>777</v>
      </c>
      <c r="J234" s="233">
        <v>27331.200000000001</v>
      </c>
      <c r="K234" s="216" t="s">
        <v>833</v>
      </c>
      <c r="L234" s="49" t="s">
        <v>748</v>
      </c>
    </row>
    <row r="235" spans="1:12" ht="114.75" x14ac:dyDescent="0.25">
      <c r="A235" s="88">
        <f t="shared" si="4"/>
        <v>231</v>
      </c>
      <c r="B235" s="42">
        <v>44244</v>
      </c>
      <c r="C235" s="36" t="s">
        <v>886</v>
      </c>
      <c r="D235" s="36" t="s">
        <v>887</v>
      </c>
      <c r="E235" s="36" t="s">
        <v>830</v>
      </c>
      <c r="F235" s="231">
        <v>1114400000516</v>
      </c>
      <c r="G235" s="47">
        <v>4401114820</v>
      </c>
      <c r="H235" s="36" t="s">
        <v>888</v>
      </c>
      <c r="I235" s="235" t="s">
        <v>777</v>
      </c>
      <c r="J235" s="125">
        <v>31651.8</v>
      </c>
      <c r="K235" s="216" t="s">
        <v>833</v>
      </c>
      <c r="L235" s="49" t="s">
        <v>748</v>
      </c>
    </row>
    <row r="236" spans="1:12" ht="114.75" x14ac:dyDescent="0.25">
      <c r="A236" s="88">
        <f t="shared" si="4"/>
        <v>232</v>
      </c>
      <c r="B236" s="42">
        <v>44244</v>
      </c>
      <c r="C236" s="36" t="s">
        <v>889</v>
      </c>
      <c r="D236" s="36" t="s">
        <v>616</v>
      </c>
      <c r="E236" s="36" t="s">
        <v>890</v>
      </c>
      <c r="F236" s="231">
        <v>1184400000322</v>
      </c>
      <c r="G236" s="47">
        <v>4401189223</v>
      </c>
      <c r="H236" s="36" t="s">
        <v>891</v>
      </c>
      <c r="I236" s="235" t="s">
        <v>777</v>
      </c>
      <c r="J236" s="125">
        <v>33900</v>
      </c>
      <c r="K236" s="216" t="s">
        <v>833</v>
      </c>
      <c r="L236" s="49" t="s">
        <v>748</v>
      </c>
    </row>
    <row r="237" spans="1:12" ht="102" x14ac:dyDescent="0.25">
      <c r="A237" s="88">
        <f t="shared" si="4"/>
        <v>233</v>
      </c>
      <c r="B237" s="42">
        <v>44245</v>
      </c>
      <c r="C237" s="36" t="s">
        <v>892</v>
      </c>
      <c r="D237" s="36" t="s">
        <v>882</v>
      </c>
      <c r="E237" s="36" t="s">
        <v>883</v>
      </c>
      <c r="F237" s="231">
        <v>1144400000326</v>
      </c>
      <c r="G237" s="47">
        <v>4401116391</v>
      </c>
      <c r="H237" s="36" t="s">
        <v>884</v>
      </c>
      <c r="I237" s="49" t="s">
        <v>464</v>
      </c>
      <c r="J237" s="125">
        <v>21400</v>
      </c>
      <c r="K237" s="216" t="s">
        <v>833</v>
      </c>
      <c r="L237" s="49" t="s">
        <v>748</v>
      </c>
    </row>
    <row r="238" spans="1:12" ht="102" x14ac:dyDescent="0.25">
      <c r="A238" s="88">
        <f t="shared" si="4"/>
        <v>234</v>
      </c>
      <c r="B238" s="42">
        <v>44245</v>
      </c>
      <c r="C238" s="36" t="s">
        <v>893</v>
      </c>
      <c r="D238" s="36" t="s">
        <v>481</v>
      </c>
      <c r="E238" s="36" t="s">
        <v>552</v>
      </c>
      <c r="F238" s="167" t="s">
        <v>553</v>
      </c>
      <c r="G238" s="36">
        <v>4442006398</v>
      </c>
      <c r="H238" s="36" t="s">
        <v>863</v>
      </c>
      <c r="I238" s="36" t="s">
        <v>464</v>
      </c>
      <c r="J238" s="125">
        <v>3200</v>
      </c>
      <c r="K238" s="216" t="s">
        <v>833</v>
      </c>
      <c r="L238" s="49" t="s">
        <v>748</v>
      </c>
    </row>
    <row r="239" spans="1:12" ht="102" x14ac:dyDescent="0.25">
      <c r="A239" s="88">
        <f t="shared" si="4"/>
        <v>235</v>
      </c>
      <c r="B239" s="236">
        <v>44251</v>
      </c>
      <c r="C239" s="216" t="s">
        <v>894</v>
      </c>
      <c r="D239" s="216" t="s">
        <v>895</v>
      </c>
      <c r="E239" s="216" t="s">
        <v>896</v>
      </c>
      <c r="F239" s="237">
        <v>1034400000788</v>
      </c>
      <c r="G239" s="238">
        <v>4401024052</v>
      </c>
      <c r="H239" s="216" t="s">
        <v>897</v>
      </c>
      <c r="I239" s="216" t="s">
        <v>464</v>
      </c>
      <c r="J239" s="234">
        <v>96442</v>
      </c>
      <c r="K239" s="216" t="s">
        <v>833</v>
      </c>
      <c r="L239" s="49" t="s">
        <v>748</v>
      </c>
    </row>
    <row r="240" spans="1:12" ht="102" x14ac:dyDescent="0.25">
      <c r="A240" s="88">
        <f t="shared" si="4"/>
        <v>236</v>
      </c>
      <c r="B240" s="236">
        <v>44251</v>
      </c>
      <c r="C240" s="36" t="s">
        <v>898</v>
      </c>
      <c r="D240" s="36" t="s">
        <v>895</v>
      </c>
      <c r="E240" s="36" t="s">
        <v>896</v>
      </c>
      <c r="F240" s="231">
        <v>1034400000788</v>
      </c>
      <c r="G240" s="47">
        <v>4401024052</v>
      </c>
      <c r="H240" s="36" t="s">
        <v>897</v>
      </c>
      <c r="I240" s="36" t="s">
        <v>464</v>
      </c>
      <c r="J240" s="125">
        <v>95042.72</v>
      </c>
      <c r="K240" s="216" t="s">
        <v>833</v>
      </c>
      <c r="L240" s="49" t="s">
        <v>748</v>
      </c>
    </row>
    <row r="241" spans="1:12" ht="102" x14ac:dyDescent="0.25">
      <c r="A241" s="88">
        <f t="shared" si="4"/>
        <v>237</v>
      </c>
      <c r="B241" s="236">
        <v>44251</v>
      </c>
      <c r="C241" s="36" t="s">
        <v>899</v>
      </c>
      <c r="D241" s="36" t="s">
        <v>895</v>
      </c>
      <c r="E241" s="36" t="s">
        <v>896</v>
      </c>
      <c r="F241" s="231">
        <v>1034400000788</v>
      </c>
      <c r="G241" s="47">
        <v>4401024052</v>
      </c>
      <c r="H241" s="36" t="s">
        <v>897</v>
      </c>
      <c r="I241" s="36" t="s">
        <v>464</v>
      </c>
      <c r="J241" s="125">
        <v>94617</v>
      </c>
      <c r="K241" s="216" t="s">
        <v>833</v>
      </c>
      <c r="L241" s="49" t="s">
        <v>748</v>
      </c>
    </row>
    <row r="242" spans="1:12" ht="102" x14ac:dyDescent="0.25">
      <c r="A242" s="88">
        <f t="shared" si="4"/>
        <v>238</v>
      </c>
      <c r="B242" s="42">
        <v>44251</v>
      </c>
      <c r="C242" s="36" t="s">
        <v>900</v>
      </c>
      <c r="D242" s="36" t="s">
        <v>895</v>
      </c>
      <c r="E242" s="36" t="s">
        <v>896</v>
      </c>
      <c r="F242" s="231">
        <v>1034400000788</v>
      </c>
      <c r="G242" s="47">
        <v>4401024052</v>
      </c>
      <c r="H242" s="36" t="s">
        <v>897</v>
      </c>
      <c r="I242" s="8" t="s">
        <v>464</v>
      </c>
      <c r="J242" s="125">
        <v>99975.28</v>
      </c>
      <c r="K242" s="216" t="s">
        <v>833</v>
      </c>
      <c r="L242" s="49" t="s">
        <v>748</v>
      </c>
    </row>
    <row r="243" spans="1:12" ht="102" x14ac:dyDescent="0.25">
      <c r="A243" s="88">
        <f t="shared" si="4"/>
        <v>239</v>
      </c>
      <c r="B243" s="42">
        <v>44251</v>
      </c>
      <c r="C243" s="36" t="s">
        <v>901</v>
      </c>
      <c r="D243" s="36" t="s">
        <v>895</v>
      </c>
      <c r="E243" s="36" t="s">
        <v>896</v>
      </c>
      <c r="F243" s="231">
        <v>1034400000788</v>
      </c>
      <c r="G243" s="47">
        <v>4401024052</v>
      </c>
      <c r="H243" s="36" t="s">
        <v>897</v>
      </c>
      <c r="I243" s="8" t="s">
        <v>464</v>
      </c>
      <c r="J243" s="125">
        <v>36800</v>
      </c>
      <c r="K243" s="216" t="s">
        <v>833</v>
      </c>
      <c r="L243" s="49" t="s">
        <v>748</v>
      </c>
    </row>
    <row r="244" spans="1:12" ht="102" x14ac:dyDescent="0.25">
      <c r="A244" s="88">
        <f t="shared" si="4"/>
        <v>240</v>
      </c>
      <c r="B244" s="42">
        <v>44256</v>
      </c>
      <c r="C244" s="36" t="s">
        <v>902</v>
      </c>
      <c r="D244" s="49" t="s">
        <v>510</v>
      </c>
      <c r="E244" s="13" t="s">
        <v>606</v>
      </c>
      <c r="F244" s="184" t="s">
        <v>550</v>
      </c>
      <c r="G244" s="185">
        <v>4401068684</v>
      </c>
      <c r="H244" s="49" t="s">
        <v>718</v>
      </c>
      <c r="I244" s="49" t="s">
        <v>464</v>
      </c>
      <c r="J244" s="110">
        <v>17928</v>
      </c>
      <c r="K244" s="216" t="s">
        <v>833</v>
      </c>
      <c r="L244" s="49" t="s">
        <v>748</v>
      </c>
    </row>
    <row r="245" spans="1:12" ht="114.75" x14ac:dyDescent="0.25">
      <c r="A245" s="88">
        <f t="shared" si="4"/>
        <v>241</v>
      </c>
      <c r="B245" s="42">
        <v>44258</v>
      </c>
      <c r="C245" s="36" t="s">
        <v>903</v>
      </c>
      <c r="D245" s="31" t="s">
        <v>477</v>
      </c>
      <c r="E245" s="216" t="s">
        <v>478</v>
      </c>
      <c r="F245" s="217" t="s">
        <v>789</v>
      </c>
      <c r="G245" s="217" t="s">
        <v>790</v>
      </c>
      <c r="H245" s="216" t="s">
        <v>791</v>
      </c>
      <c r="I245" s="216" t="s">
        <v>777</v>
      </c>
      <c r="J245" s="233">
        <v>8665.6</v>
      </c>
      <c r="K245" s="216" t="s">
        <v>833</v>
      </c>
      <c r="L245" s="49" t="s">
        <v>748</v>
      </c>
    </row>
    <row r="246" spans="1:12" ht="114.75" x14ac:dyDescent="0.25">
      <c r="A246" s="88">
        <f t="shared" si="4"/>
        <v>242</v>
      </c>
      <c r="B246" s="42">
        <v>44258</v>
      </c>
      <c r="C246" s="36" t="s">
        <v>904</v>
      </c>
      <c r="D246" s="36" t="s">
        <v>616</v>
      </c>
      <c r="E246" s="36" t="s">
        <v>890</v>
      </c>
      <c r="F246" s="231">
        <v>1184400000322</v>
      </c>
      <c r="G246" s="47">
        <v>4401189223</v>
      </c>
      <c r="H246" s="36" t="s">
        <v>891</v>
      </c>
      <c r="I246" s="216" t="s">
        <v>777</v>
      </c>
      <c r="J246" s="125">
        <v>20000</v>
      </c>
      <c r="K246" s="216" t="s">
        <v>833</v>
      </c>
      <c r="L246" s="49" t="s">
        <v>748</v>
      </c>
    </row>
    <row r="247" spans="1:12" ht="114.75" x14ac:dyDescent="0.25">
      <c r="A247" s="88">
        <f t="shared" si="4"/>
        <v>243</v>
      </c>
      <c r="B247" s="42">
        <v>44259</v>
      </c>
      <c r="C247" s="36" t="s">
        <v>905</v>
      </c>
      <c r="D247" s="36" t="s">
        <v>906</v>
      </c>
      <c r="E247" s="8" t="s">
        <v>907</v>
      </c>
      <c r="F247" s="231">
        <v>1074400000894</v>
      </c>
      <c r="G247" s="47">
        <v>4401082142</v>
      </c>
      <c r="H247" s="36" t="s">
        <v>908</v>
      </c>
      <c r="I247" s="216" t="s">
        <v>777</v>
      </c>
      <c r="J247" s="125">
        <v>11700</v>
      </c>
      <c r="K247" s="216" t="s">
        <v>833</v>
      </c>
      <c r="L247" s="49" t="s">
        <v>748</v>
      </c>
    </row>
    <row r="248" spans="1:12" ht="114.75" x14ac:dyDescent="0.25">
      <c r="A248" s="88">
        <f t="shared" si="4"/>
        <v>244</v>
      </c>
      <c r="B248" s="42">
        <v>44260</v>
      </c>
      <c r="C248" s="36" t="s">
        <v>909</v>
      </c>
      <c r="D248" s="36" t="s">
        <v>910</v>
      </c>
      <c r="E248" s="8" t="s">
        <v>911</v>
      </c>
      <c r="F248" s="231">
        <v>1054400015053</v>
      </c>
      <c r="G248" s="47">
        <v>4401059263</v>
      </c>
      <c r="H248" s="36" t="s">
        <v>912</v>
      </c>
      <c r="I248" s="216" t="s">
        <v>777</v>
      </c>
      <c r="J248" s="125">
        <v>81224</v>
      </c>
      <c r="K248" s="216" t="s">
        <v>833</v>
      </c>
      <c r="L248" s="49" t="s">
        <v>748</v>
      </c>
    </row>
    <row r="249" spans="1:12" ht="114.75" x14ac:dyDescent="0.25">
      <c r="A249" s="88">
        <f t="shared" si="4"/>
        <v>245</v>
      </c>
      <c r="B249" s="42">
        <v>44265</v>
      </c>
      <c r="C249" s="36" t="s">
        <v>913</v>
      </c>
      <c r="D249" s="36" t="s">
        <v>914</v>
      </c>
      <c r="E249" s="8" t="s">
        <v>915</v>
      </c>
      <c r="F249" s="231">
        <v>1074400000828</v>
      </c>
      <c r="G249" s="47">
        <v>4401081621</v>
      </c>
      <c r="H249" s="36" t="s">
        <v>916</v>
      </c>
      <c r="I249" s="216" t="s">
        <v>777</v>
      </c>
      <c r="J249" s="125">
        <v>25600</v>
      </c>
      <c r="K249" s="216" t="s">
        <v>833</v>
      </c>
      <c r="L249" s="49" t="s">
        <v>748</v>
      </c>
    </row>
    <row r="250" spans="1:12" ht="114.75" x14ac:dyDescent="0.25">
      <c r="A250" s="88">
        <f t="shared" si="4"/>
        <v>246</v>
      </c>
      <c r="B250" s="42">
        <v>44265</v>
      </c>
      <c r="C250" s="36" t="s">
        <v>917</v>
      </c>
      <c r="D250" s="36" t="s">
        <v>914</v>
      </c>
      <c r="E250" s="36" t="s">
        <v>915</v>
      </c>
      <c r="F250" s="231">
        <v>1074400000828</v>
      </c>
      <c r="G250" s="47">
        <v>4401081621</v>
      </c>
      <c r="H250" s="36" t="s">
        <v>916</v>
      </c>
      <c r="I250" s="216" t="s">
        <v>777</v>
      </c>
      <c r="J250" s="125">
        <v>80400</v>
      </c>
      <c r="K250" s="216" t="s">
        <v>833</v>
      </c>
      <c r="L250" s="49" t="s">
        <v>748</v>
      </c>
    </row>
    <row r="251" spans="1:12" ht="114.75" x14ac:dyDescent="0.25">
      <c r="A251" s="88">
        <f t="shared" si="4"/>
        <v>247</v>
      </c>
      <c r="B251" s="42">
        <v>44265</v>
      </c>
      <c r="C251" s="36" t="s">
        <v>918</v>
      </c>
      <c r="D251" s="36" t="s">
        <v>914</v>
      </c>
      <c r="E251" s="36" t="s">
        <v>915</v>
      </c>
      <c r="F251" s="231">
        <v>1074400000828</v>
      </c>
      <c r="G251" s="47">
        <v>4401081621</v>
      </c>
      <c r="H251" s="36" t="s">
        <v>916</v>
      </c>
      <c r="I251" s="216" t="s">
        <v>777</v>
      </c>
      <c r="J251" s="125">
        <v>51000</v>
      </c>
      <c r="K251" s="216" t="s">
        <v>833</v>
      </c>
      <c r="L251" s="49" t="s">
        <v>748</v>
      </c>
    </row>
    <row r="252" spans="1:12" ht="102" x14ac:dyDescent="0.25">
      <c r="A252" s="88">
        <f t="shared" si="4"/>
        <v>248</v>
      </c>
      <c r="B252" s="42">
        <v>44267</v>
      </c>
      <c r="C252" s="8" t="s">
        <v>919</v>
      </c>
      <c r="D252" s="36" t="s">
        <v>585</v>
      </c>
      <c r="E252" s="49" t="s">
        <v>586</v>
      </c>
      <c r="F252" s="184" t="s">
        <v>553</v>
      </c>
      <c r="G252" s="185">
        <v>4442006398</v>
      </c>
      <c r="H252" s="49" t="s">
        <v>588</v>
      </c>
      <c r="I252" s="49" t="s">
        <v>464</v>
      </c>
      <c r="J252" s="110">
        <v>10000</v>
      </c>
      <c r="K252" s="216" t="s">
        <v>833</v>
      </c>
      <c r="L252" s="49" t="s">
        <v>748</v>
      </c>
    </row>
    <row r="253" spans="1:12" ht="102" x14ac:dyDescent="0.25">
      <c r="A253" s="88">
        <f t="shared" si="4"/>
        <v>249</v>
      </c>
      <c r="B253" s="42">
        <v>44267</v>
      </c>
      <c r="C253" s="8" t="s">
        <v>920</v>
      </c>
      <c r="D253" s="36" t="s">
        <v>669</v>
      </c>
      <c r="E253" s="36" t="s">
        <v>670</v>
      </c>
      <c r="F253" s="189" t="s">
        <v>671</v>
      </c>
      <c r="G253" s="187">
        <v>4401160425</v>
      </c>
      <c r="H253" s="36" t="s">
        <v>727</v>
      </c>
      <c r="I253" s="49" t="s">
        <v>464</v>
      </c>
      <c r="J253" s="118">
        <v>5907</v>
      </c>
      <c r="K253" s="216" t="s">
        <v>833</v>
      </c>
      <c r="L253" s="49" t="s">
        <v>748</v>
      </c>
    </row>
    <row r="254" spans="1:12" ht="102" x14ac:dyDescent="0.25">
      <c r="A254" s="88">
        <f t="shared" si="4"/>
        <v>250</v>
      </c>
      <c r="B254" s="42">
        <v>44267</v>
      </c>
      <c r="C254" s="8" t="s">
        <v>921</v>
      </c>
      <c r="D254" s="107" t="s">
        <v>846</v>
      </c>
      <c r="E254" s="220" t="s">
        <v>847</v>
      </c>
      <c r="F254" s="228">
        <v>1134400000316</v>
      </c>
      <c r="G254" s="227">
        <v>4401115711</v>
      </c>
      <c r="H254" s="107" t="s">
        <v>848</v>
      </c>
      <c r="I254" s="49" t="s">
        <v>464</v>
      </c>
      <c r="J254" s="125">
        <v>36218</v>
      </c>
      <c r="K254" s="216" t="s">
        <v>833</v>
      </c>
      <c r="L254" s="49" t="s">
        <v>748</v>
      </c>
    </row>
    <row r="255" spans="1:12" ht="102" x14ac:dyDescent="0.25">
      <c r="A255" s="88">
        <f t="shared" si="4"/>
        <v>251</v>
      </c>
      <c r="B255" s="42">
        <v>44267</v>
      </c>
      <c r="C255" s="8" t="s">
        <v>922</v>
      </c>
      <c r="D255" s="107" t="s">
        <v>846</v>
      </c>
      <c r="E255" s="220" t="s">
        <v>847</v>
      </c>
      <c r="F255" s="228">
        <v>1134400000316</v>
      </c>
      <c r="G255" s="227">
        <v>4401115711</v>
      </c>
      <c r="H255" s="220" t="s">
        <v>848</v>
      </c>
      <c r="I255" s="13" t="s">
        <v>464</v>
      </c>
      <c r="J255" s="125">
        <v>76800</v>
      </c>
      <c r="K255" s="216" t="s">
        <v>833</v>
      </c>
      <c r="L255" s="49" t="s">
        <v>748</v>
      </c>
    </row>
    <row r="256" spans="1:12" ht="102" x14ac:dyDescent="0.25">
      <c r="A256" s="88">
        <f t="shared" si="4"/>
        <v>252</v>
      </c>
      <c r="B256" s="42">
        <v>44267</v>
      </c>
      <c r="C256" s="8" t="s">
        <v>923</v>
      </c>
      <c r="D256" s="49" t="s">
        <v>467</v>
      </c>
      <c r="E256" s="49" t="s">
        <v>468</v>
      </c>
      <c r="F256" s="180" t="s">
        <v>658</v>
      </c>
      <c r="G256" s="49">
        <v>4401092310</v>
      </c>
      <c r="H256" s="49" t="s">
        <v>469</v>
      </c>
      <c r="I256" s="13" t="s">
        <v>464</v>
      </c>
      <c r="J256" s="165">
        <v>16068</v>
      </c>
      <c r="K256" s="216" t="s">
        <v>833</v>
      </c>
      <c r="L256" s="49" t="s">
        <v>748</v>
      </c>
    </row>
    <row r="257" spans="1:12" ht="102" x14ac:dyDescent="0.25">
      <c r="A257" s="88">
        <f t="shared" si="4"/>
        <v>253</v>
      </c>
      <c r="B257" s="42">
        <v>44270</v>
      </c>
      <c r="C257" s="8" t="s">
        <v>924</v>
      </c>
      <c r="D257" s="36" t="s">
        <v>481</v>
      </c>
      <c r="E257" s="36" t="s">
        <v>552</v>
      </c>
      <c r="F257" s="167" t="s">
        <v>553</v>
      </c>
      <c r="G257" s="36">
        <v>4442006398</v>
      </c>
      <c r="H257" s="13" t="s">
        <v>925</v>
      </c>
      <c r="I257" s="13" t="s">
        <v>464</v>
      </c>
      <c r="J257" s="165">
        <v>19827.599999999999</v>
      </c>
      <c r="K257" s="216" t="s">
        <v>833</v>
      </c>
      <c r="L257" s="49" t="s">
        <v>748</v>
      </c>
    </row>
    <row r="258" spans="1:12" ht="102" x14ac:dyDescent="0.25">
      <c r="A258" s="88">
        <f t="shared" si="4"/>
        <v>254</v>
      </c>
      <c r="B258" s="42">
        <v>44270</v>
      </c>
      <c r="C258" s="8" t="s">
        <v>926</v>
      </c>
      <c r="D258" s="49" t="s">
        <v>489</v>
      </c>
      <c r="E258" s="13" t="s">
        <v>609</v>
      </c>
      <c r="F258" s="188" t="s">
        <v>610</v>
      </c>
      <c r="G258" s="185">
        <v>4401114669</v>
      </c>
      <c r="H258" s="49" t="s">
        <v>710</v>
      </c>
      <c r="I258" s="49" t="s">
        <v>464</v>
      </c>
      <c r="J258" s="230">
        <v>18000</v>
      </c>
      <c r="K258" s="216" t="s">
        <v>833</v>
      </c>
      <c r="L258" s="49" t="s">
        <v>748</v>
      </c>
    </row>
    <row r="259" spans="1:12" ht="102" x14ac:dyDescent="0.25">
      <c r="A259" s="88">
        <f t="shared" si="4"/>
        <v>255</v>
      </c>
      <c r="B259" s="42">
        <v>44271</v>
      </c>
      <c r="C259" s="8" t="s">
        <v>927</v>
      </c>
      <c r="D259" s="49" t="s">
        <v>518</v>
      </c>
      <c r="E259" s="13" t="s">
        <v>928</v>
      </c>
      <c r="F259" s="103" t="s">
        <v>557</v>
      </c>
      <c r="G259" s="103" t="s">
        <v>929</v>
      </c>
      <c r="H259" s="49" t="s">
        <v>713</v>
      </c>
      <c r="I259" s="49" t="s">
        <v>464</v>
      </c>
      <c r="J259" s="165">
        <v>46000</v>
      </c>
      <c r="K259" s="216" t="s">
        <v>833</v>
      </c>
      <c r="L259" s="49" t="s">
        <v>748</v>
      </c>
    </row>
    <row r="260" spans="1:12" ht="114.75" x14ac:dyDescent="0.25">
      <c r="A260" s="88">
        <f t="shared" si="4"/>
        <v>256</v>
      </c>
      <c r="B260" s="42">
        <v>44273</v>
      </c>
      <c r="C260" s="8" t="s">
        <v>930</v>
      </c>
      <c r="D260" s="31" t="s">
        <v>477</v>
      </c>
      <c r="E260" s="216" t="s">
        <v>478</v>
      </c>
      <c r="F260" s="217" t="s">
        <v>789</v>
      </c>
      <c r="G260" s="217" t="s">
        <v>790</v>
      </c>
      <c r="H260" s="216" t="s">
        <v>791</v>
      </c>
      <c r="I260" s="216" t="s">
        <v>777</v>
      </c>
      <c r="J260" s="218">
        <v>7331.2</v>
      </c>
      <c r="K260" s="20" t="s">
        <v>833</v>
      </c>
      <c r="L260" s="49" t="s">
        <v>748</v>
      </c>
    </row>
    <row r="261" spans="1:12" ht="114.75" x14ac:dyDescent="0.25">
      <c r="A261" s="88">
        <f t="shared" si="4"/>
        <v>257</v>
      </c>
      <c r="B261" s="42">
        <v>44273</v>
      </c>
      <c r="C261" s="8" t="s">
        <v>931</v>
      </c>
      <c r="D261" s="31" t="s">
        <v>477</v>
      </c>
      <c r="E261" s="216" t="s">
        <v>478</v>
      </c>
      <c r="F261" s="217" t="s">
        <v>789</v>
      </c>
      <c r="G261" s="217" t="s">
        <v>790</v>
      </c>
      <c r="H261" s="216" t="s">
        <v>791</v>
      </c>
      <c r="I261" s="216" t="s">
        <v>777</v>
      </c>
      <c r="J261" s="218">
        <v>18665.599999999999</v>
      </c>
      <c r="K261" s="20" t="s">
        <v>833</v>
      </c>
      <c r="L261" s="49" t="s">
        <v>748</v>
      </c>
    </row>
    <row r="262" spans="1:12" ht="114.75" x14ac:dyDescent="0.25">
      <c r="A262" s="88">
        <f t="shared" si="4"/>
        <v>258</v>
      </c>
      <c r="B262" s="42">
        <v>44273</v>
      </c>
      <c r="C262" s="8" t="s">
        <v>932</v>
      </c>
      <c r="D262" s="36" t="s">
        <v>906</v>
      </c>
      <c r="E262" s="36" t="s">
        <v>907</v>
      </c>
      <c r="F262" s="231">
        <v>1074400000894</v>
      </c>
      <c r="G262" s="47">
        <v>4401082142</v>
      </c>
      <c r="H262" s="36" t="s">
        <v>908</v>
      </c>
      <c r="I262" s="216" t="s">
        <v>777</v>
      </c>
      <c r="J262" s="125">
        <v>20600</v>
      </c>
      <c r="K262" s="216" t="s">
        <v>833</v>
      </c>
      <c r="L262" s="49" t="s">
        <v>748</v>
      </c>
    </row>
    <row r="263" spans="1:12" ht="102" x14ac:dyDescent="0.25">
      <c r="A263" s="88">
        <f t="shared" ref="A263:A326" si="5">A262+1</f>
        <v>259</v>
      </c>
      <c r="B263" s="42">
        <v>44273</v>
      </c>
      <c r="C263" s="8" t="s">
        <v>933</v>
      </c>
      <c r="D263" s="36" t="s">
        <v>882</v>
      </c>
      <c r="E263" s="36" t="s">
        <v>883</v>
      </c>
      <c r="F263" s="231">
        <v>1144400000326</v>
      </c>
      <c r="G263" s="47">
        <v>4401116391</v>
      </c>
      <c r="H263" s="36" t="s">
        <v>884</v>
      </c>
      <c r="I263" s="49" t="s">
        <v>464</v>
      </c>
      <c r="J263" s="125">
        <v>39700</v>
      </c>
      <c r="K263" s="216" t="s">
        <v>833</v>
      </c>
      <c r="L263" s="49" t="s">
        <v>748</v>
      </c>
    </row>
    <row r="264" spans="1:12" ht="102" x14ac:dyDescent="0.25">
      <c r="A264" s="88">
        <f t="shared" si="5"/>
        <v>260</v>
      </c>
      <c r="B264" s="42">
        <v>44274</v>
      </c>
      <c r="C264" s="8" t="s">
        <v>934</v>
      </c>
      <c r="D264" s="36" t="s">
        <v>481</v>
      </c>
      <c r="E264" s="36" t="s">
        <v>552</v>
      </c>
      <c r="F264" s="167" t="s">
        <v>553</v>
      </c>
      <c r="G264" s="36">
        <v>4442006398</v>
      </c>
      <c r="H264" s="36" t="s">
        <v>863</v>
      </c>
      <c r="I264" s="36" t="s">
        <v>464</v>
      </c>
      <c r="J264" s="125">
        <v>15465.6</v>
      </c>
      <c r="K264" s="216" t="s">
        <v>833</v>
      </c>
      <c r="L264" s="49" t="s">
        <v>748</v>
      </c>
    </row>
    <row r="265" spans="1:12" ht="102" x14ac:dyDescent="0.25">
      <c r="A265" s="88">
        <f t="shared" si="5"/>
        <v>261</v>
      </c>
      <c r="B265" s="9">
        <v>44280</v>
      </c>
      <c r="C265" s="8" t="s">
        <v>935</v>
      </c>
      <c r="D265" s="13" t="s">
        <v>936</v>
      </c>
      <c r="E265" s="164" t="s">
        <v>937</v>
      </c>
      <c r="F265" s="163">
        <v>1074400000828</v>
      </c>
      <c r="G265" s="164">
        <v>4401081621</v>
      </c>
      <c r="H265" s="36" t="s">
        <v>938</v>
      </c>
      <c r="I265" s="36" t="s">
        <v>464</v>
      </c>
      <c r="J265" s="165">
        <v>28100</v>
      </c>
      <c r="K265" s="216" t="s">
        <v>833</v>
      </c>
      <c r="L265" s="49" t="s">
        <v>748</v>
      </c>
    </row>
    <row r="266" spans="1:12" ht="102" x14ac:dyDescent="0.25">
      <c r="A266" s="88">
        <f t="shared" si="5"/>
        <v>262</v>
      </c>
      <c r="B266" s="9">
        <v>44280</v>
      </c>
      <c r="C266" s="8" t="s">
        <v>939</v>
      </c>
      <c r="D266" s="49" t="s">
        <v>510</v>
      </c>
      <c r="E266" s="49" t="s">
        <v>606</v>
      </c>
      <c r="F266" s="184" t="s">
        <v>550</v>
      </c>
      <c r="G266" s="185">
        <v>4401068684</v>
      </c>
      <c r="H266" s="13" t="s">
        <v>718</v>
      </c>
      <c r="I266" s="13" t="s">
        <v>464</v>
      </c>
      <c r="J266" s="165">
        <v>35400</v>
      </c>
      <c r="K266" s="216" t="s">
        <v>833</v>
      </c>
      <c r="L266" s="49" t="s">
        <v>748</v>
      </c>
    </row>
    <row r="267" spans="1:12" ht="102" x14ac:dyDescent="0.25">
      <c r="A267" s="88">
        <f t="shared" si="5"/>
        <v>263</v>
      </c>
      <c r="B267" s="9">
        <v>44281</v>
      </c>
      <c r="C267" s="8" t="s">
        <v>940</v>
      </c>
      <c r="D267" s="36" t="s">
        <v>859</v>
      </c>
      <c r="E267" s="36" t="s">
        <v>860</v>
      </c>
      <c r="F267" s="231">
        <v>1124400000670</v>
      </c>
      <c r="G267" s="231">
        <v>4401115408</v>
      </c>
      <c r="H267" s="49" t="s">
        <v>861</v>
      </c>
      <c r="I267" s="49" t="s">
        <v>464</v>
      </c>
      <c r="J267" s="166">
        <v>49800</v>
      </c>
      <c r="K267" s="216" t="s">
        <v>833</v>
      </c>
      <c r="L267" s="49" t="s">
        <v>748</v>
      </c>
    </row>
    <row r="268" spans="1:12" ht="102" x14ac:dyDescent="0.25">
      <c r="A268" s="88">
        <f t="shared" si="5"/>
        <v>264</v>
      </c>
      <c r="B268" s="9">
        <v>44284</v>
      </c>
      <c r="C268" s="8" t="s">
        <v>941</v>
      </c>
      <c r="D268" s="36" t="s">
        <v>895</v>
      </c>
      <c r="E268" s="36" t="s">
        <v>896</v>
      </c>
      <c r="F268" s="231">
        <v>1034400000788</v>
      </c>
      <c r="G268" s="47">
        <v>4401024052</v>
      </c>
      <c r="H268" s="36" t="s">
        <v>897</v>
      </c>
      <c r="I268" s="36" t="s">
        <v>464</v>
      </c>
      <c r="J268" s="125">
        <v>21500</v>
      </c>
      <c r="K268" s="216" t="s">
        <v>833</v>
      </c>
      <c r="L268" s="49" t="s">
        <v>748</v>
      </c>
    </row>
    <row r="269" spans="1:12" ht="102" x14ac:dyDescent="0.25">
      <c r="A269" s="88">
        <f t="shared" si="5"/>
        <v>265</v>
      </c>
      <c r="B269" s="9">
        <v>44284</v>
      </c>
      <c r="C269" s="8" t="s">
        <v>942</v>
      </c>
      <c r="D269" s="36" t="s">
        <v>895</v>
      </c>
      <c r="E269" s="36" t="s">
        <v>896</v>
      </c>
      <c r="F269" s="231">
        <v>1034400000788</v>
      </c>
      <c r="G269" s="47">
        <v>4401024052</v>
      </c>
      <c r="H269" s="36" t="s">
        <v>897</v>
      </c>
      <c r="I269" s="36" t="s">
        <v>464</v>
      </c>
      <c r="J269" s="125">
        <v>29100</v>
      </c>
      <c r="K269" s="216" t="s">
        <v>833</v>
      </c>
      <c r="L269" s="49" t="s">
        <v>748</v>
      </c>
    </row>
    <row r="270" spans="1:12" ht="102" x14ac:dyDescent="0.25">
      <c r="A270" s="88">
        <f t="shared" si="5"/>
        <v>266</v>
      </c>
      <c r="B270" s="9">
        <v>44285</v>
      </c>
      <c r="C270" s="8" t="s">
        <v>943</v>
      </c>
      <c r="D270" s="36" t="s">
        <v>882</v>
      </c>
      <c r="E270" s="8" t="s">
        <v>883</v>
      </c>
      <c r="F270" s="231">
        <v>1144400000326</v>
      </c>
      <c r="G270" s="47">
        <v>4401116391</v>
      </c>
      <c r="H270" s="36" t="s">
        <v>884</v>
      </c>
      <c r="I270" s="49" t="s">
        <v>464</v>
      </c>
      <c r="J270" s="125">
        <v>16350</v>
      </c>
      <c r="K270" s="216" t="s">
        <v>833</v>
      </c>
      <c r="L270" s="49" t="s">
        <v>748</v>
      </c>
    </row>
    <row r="271" spans="1:12" ht="114.75" x14ac:dyDescent="0.25">
      <c r="A271" s="88">
        <f t="shared" si="5"/>
        <v>267</v>
      </c>
      <c r="B271" s="9">
        <v>44285</v>
      </c>
      <c r="C271" s="8" t="s">
        <v>944</v>
      </c>
      <c r="D271" s="36" t="s">
        <v>914</v>
      </c>
      <c r="E271" s="8" t="s">
        <v>915</v>
      </c>
      <c r="F271" s="231">
        <v>1074400000828</v>
      </c>
      <c r="G271" s="47">
        <v>4401081621</v>
      </c>
      <c r="H271" s="36" t="s">
        <v>916</v>
      </c>
      <c r="I271" s="216" t="s">
        <v>777</v>
      </c>
      <c r="J271" s="125">
        <v>50000</v>
      </c>
      <c r="K271" s="216" t="s">
        <v>833</v>
      </c>
      <c r="L271" s="49" t="s">
        <v>748</v>
      </c>
    </row>
    <row r="272" spans="1:12" ht="140.25" x14ac:dyDescent="0.25">
      <c r="A272" s="88">
        <f t="shared" si="5"/>
        <v>268</v>
      </c>
      <c r="B272" s="9">
        <v>44286</v>
      </c>
      <c r="C272" s="8" t="s">
        <v>945</v>
      </c>
      <c r="D272" s="31" t="s">
        <v>471</v>
      </c>
      <c r="E272" s="36" t="s">
        <v>457</v>
      </c>
      <c r="F272" s="101" t="s">
        <v>561</v>
      </c>
      <c r="G272" s="36">
        <v>4401105488</v>
      </c>
      <c r="H272" s="49" t="s">
        <v>758</v>
      </c>
      <c r="I272" s="74" t="s">
        <v>746</v>
      </c>
      <c r="J272" s="229">
        <v>14961</v>
      </c>
      <c r="K272" s="216" t="s">
        <v>833</v>
      </c>
      <c r="L272" s="49" t="s">
        <v>748</v>
      </c>
    </row>
    <row r="273" spans="1:12" ht="114.75" x14ac:dyDescent="0.25">
      <c r="A273" s="88">
        <f t="shared" si="5"/>
        <v>269</v>
      </c>
      <c r="B273" s="9">
        <v>44286</v>
      </c>
      <c r="C273" s="8" t="s">
        <v>946</v>
      </c>
      <c r="D273" s="36" t="s">
        <v>616</v>
      </c>
      <c r="E273" s="36" t="s">
        <v>890</v>
      </c>
      <c r="F273" s="231">
        <v>1184400000322</v>
      </c>
      <c r="G273" s="47">
        <v>4401189223</v>
      </c>
      <c r="H273" s="36" t="s">
        <v>891</v>
      </c>
      <c r="I273" s="235" t="s">
        <v>777</v>
      </c>
      <c r="J273" s="125">
        <v>24500</v>
      </c>
      <c r="K273" s="216" t="s">
        <v>833</v>
      </c>
      <c r="L273" s="49" t="s">
        <v>748</v>
      </c>
    </row>
    <row r="274" spans="1:12" ht="102" x14ac:dyDescent="0.25">
      <c r="A274" s="88">
        <f t="shared" si="5"/>
        <v>270</v>
      </c>
      <c r="B274" s="9">
        <v>44287</v>
      </c>
      <c r="C274" s="8" t="s">
        <v>947</v>
      </c>
      <c r="D274" s="216" t="s">
        <v>948</v>
      </c>
      <c r="E274" s="36" t="s">
        <v>896</v>
      </c>
      <c r="F274" s="231">
        <v>1034400000788</v>
      </c>
      <c r="G274" s="47">
        <v>4401024052</v>
      </c>
      <c r="H274" s="36" t="s">
        <v>897</v>
      </c>
      <c r="I274" s="36" t="s">
        <v>464</v>
      </c>
      <c r="J274" s="239">
        <v>46000</v>
      </c>
      <c r="K274" s="216" t="s">
        <v>949</v>
      </c>
      <c r="L274" s="49" t="s">
        <v>748</v>
      </c>
    </row>
    <row r="275" spans="1:12" ht="102" x14ac:dyDescent="0.25">
      <c r="A275" s="88">
        <f t="shared" si="5"/>
        <v>271</v>
      </c>
      <c r="B275" s="9">
        <v>44287</v>
      </c>
      <c r="C275" s="8" t="s">
        <v>950</v>
      </c>
      <c r="D275" s="216" t="s">
        <v>948</v>
      </c>
      <c r="E275" s="36" t="s">
        <v>896</v>
      </c>
      <c r="F275" s="231">
        <v>1034400000788</v>
      </c>
      <c r="G275" s="47">
        <v>4401024052</v>
      </c>
      <c r="H275" s="36" t="s">
        <v>897</v>
      </c>
      <c r="I275" s="36" t="s">
        <v>464</v>
      </c>
      <c r="J275" s="239">
        <v>38600</v>
      </c>
      <c r="K275" s="216" t="s">
        <v>949</v>
      </c>
      <c r="L275" s="49" t="s">
        <v>748</v>
      </c>
    </row>
    <row r="276" spans="1:12" ht="102" x14ac:dyDescent="0.25">
      <c r="A276" s="88">
        <f t="shared" si="5"/>
        <v>272</v>
      </c>
      <c r="B276" s="9">
        <v>44288</v>
      </c>
      <c r="C276" s="8" t="s">
        <v>951</v>
      </c>
      <c r="D276" s="216" t="s">
        <v>952</v>
      </c>
      <c r="E276" s="36" t="s">
        <v>670</v>
      </c>
      <c r="F276" s="101" t="s">
        <v>671</v>
      </c>
      <c r="G276" s="36">
        <v>4401160425</v>
      </c>
      <c r="H276" s="36" t="s">
        <v>727</v>
      </c>
      <c r="I276" s="49" t="s">
        <v>464</v>
      </c>
      <c r="J276" s="239">
        <v>4502</v>
      </c>
      <c r="K276" s="216" t="s">
        <v>949</v>
      </c>
      <c r="L276" s="49" t="s">
        <v>748</v>
      </c>
    </row>
    <row r="277" spans="1:12" ht="102" x14ac:dyDescent="0.25">
      <c r="A277" s="88">
        <f t="shared" si="5"/>
        <v>273</v>
      </c>
      <c r="B277" s="9">
        <v>44288</v>
      </c>
      <c r="C277" s="8" t="s">
        <v>953</v>
      </c>
      <c r="D277" s="36" t="s">
        <v>954</v>
      </c>
      <c r="E277" s="36" t="s">
        <v>552</v>
      </c>
      <c r="F277" s="167" t="s">
        <v>553</v>
      </c>
      <c r="G277" s="36">
        <v>4442006398</v>
      </c>
      <c r="H277" s="36" t="s">
        <v>863</v>
      </c>
      <c r="I277" s="36" t="s">
        <v>464</v>
      </c>
      <c r="J277" s="239">
        <v>9984.7999999999993</v>
      </c>
      <c r="K277" s="216" t="s">
        <v>949</v>
      </c>
      <c r="L277" s="49" t="s">
        <v>748</v>
      </c>
    </row>
    <row r="278" spans="1:12" ht="102" x14ac:dyDescent="0.25">
      <c r="A278" s="88">
        <f t="shared" si="5"/>
        <v>274</v>
      </c>
      <c r="B278" s="9">
        <v>44288</v>
      </c>
      <c r="C278" s="8" t="s">
        <v>955</v>
      </c>
      <c r="D278" s="107" t="s">
        <v>956</v>
      </c>
      <c r="E278" s="220" t="s">
        <v>847</v>
      </c>
      <c r="F278" s="228">
        <v>1134400000316</v>
      </c>
      <c r="G278" s="227">
        <v>4401115711</v>
      </c>
      <c r="H278" s="107" t="s">
        <v>848</v>
      </c>
      <c r="I278" s="49" t="s">
        <v>464</v>
      </c>
      <c r="J278" s="239">
        <v>48600</v>
      </c>
      <c r="K278" s="216" t="s">
        <v>949</v>
      </c>
      <c r="L278" s="49" t="s">
        <v>748</v>
      </c>
    </row>
    <row r="279" spans="1:12" ht="140.25" x14ac:dyDescent="0.25">
      <c r="A279" s="88">
        <f t="shared" si="5"/>
        <v>275</v>
      </c>
      <c r="B279" s="9">
        <v>44291</v>
      </c>
      <c r="C279" s="8" t="s">
        <v>957</v>
      </c>
      <c r="D279" s="31" t="s">
        <v>958</v>
      </c>
      <c r="E279" s="36" t="s">
        <v>457</v>
      </c>
      <c r="F279" s="101" t="s">
        <v>561</v>
      </c>
      <c r="G279" s="36">
        <v>4401105488</v>
      </c>
      <c r="H279" s="49" t="s">
        <v>758</v>
      </c>
      <c r="I279" s="49" t="s">
        <v>746</v>
      </c>
      <c r="J279" s="239">
        <v>24331.8</v>
      </c>
      <c r="K279" s="216" t="s">
        <v>949</v>
      </c>
      <c r="L279" s="49" t="s">
        <v>748</v>
      </c>
    </row>
    <row r="280" spans="1:12" ht="102" x14ac:dyDescent="0.25">
      <c r="A280" s="88">
        <f t="shared" si="5"/>
        <v>276</v>
      </c>
      <c r="B280" s="9">
        <v>44291</v>
      </c>
      <c r="C280" s="8" t="s">
        <v>959</v>
      </c>
      <c r="D280" s="49" t="s">
        <v>960</v>
      </c>
      <c r="E280" s="49" t="s">
        <v>606</v>
      </c>
      <c r="F280" s="103" t="s">
        <v>550</v>
      </c>
      <c r="G280" s="49">
        <v>4401068684</v>
      </c>
      <c r="H280" s="49" t="s">
        <v>718</v>
      </c>
      <c r="I280" s="49" t="s">
        <v>464</v>
      </c>
      <c r="J280" s="239">
        <v>46389</v>
      </c>
      <c r="K280" s="216" t="s">
        <v>949</v>
      </c>
      <c r="L280" s="49" t="s">
        <v>748</v>
      </c>
    </row>
    <row r="281" spans="1:12" ht="102" x14ac:dyDescent="0.25">
      <c r="A281" s="88">
        <f t="shared" si="5"/>
        <v>277</v>
      </c>
      <c r="B281" s="9">
        <v>44291</v>
      </c>
      <c r="C281" s="8" t="s">
        <v>961</v>
      </c>
      <c r="D281" s="36" t="s">
        <v>954</v>
      </c>
      <c r="E281" s="36" t="s">
        <v>552</v>
      </c>
      <c r="F281" s="167" t="s">
        <v>553</v>
      </c>
      <c r="G281" s="36">
        <v>4442006398</v>
      </c>
      <c r="H281" s="36" t="s">
        <v>863</v>
      </c>
      <c r="I281" s="36" t="s">
        <v>464</v>
      </c>
      <c r="J281" s="239">
        <v>16800</v>
      </c>
      <c r="K281" s="216" t="s">
        <v>949</v>
      </c>
      <c r="L281" s="49" t="s">
        <v>748</v>
      </c>
    </row>
    <row r="282" spans="1:12" ht="102" x14ac:dyDescent="0.25">
      <c r="A282" s="88">
        <f t="shared" si="5"/>
        <v>278</v>
      </c>
      <c r="B282" s="9">
        <v>44291</v>
      </c>
      <c r="C282" s="8" t="s">
        <v>962</v>
      </c>
      <c r="D282" s="49" t="s">
        <v>963</v>
      </c>
      <c r="E282" s="13" t="s">
        <v>928</v>
      </c>
      <c r="F282" s="103" t="s">
        <v>557</v>
      </c>
      <c r="G282" s="103" t="s">
        <v>929</v>
      </c>
      <c r="H282" s="49" t="s">
        <v>713</v>
      </c>
      <c r="I282" s="49" t="s">
        <v>464</v>
      </c>
      <c r="J282" s="239">
        <v>55000</v>
      </c>
      <c r="K282" s="216" t="s">
        <v>949</v>
      </c>
      <c r="L282" s="49" t="s">
        <v>748</v>
      </c>
    </row>
    <row r="283" spans="1:12" ht="102" x14ac:dyDescent="0.25">
      <c r="A283" s="88">
        <f t="shared" si="5"/>
        <v>279</v>
      </c>
      <c r="B283" s="9">
        <v>44298</v>
      </c>
      <c r="C283" s="8" t="s">
        <v>964</v>
      </c>
      <c r="D283" s="49" t="s">
        <v>965</v>
      </c>
      <c r="E283" s="13" t="s">
        <v>543</v>
      </c>
      <c r="F283" s="180" t="s">
        <v>563</v>
      </c>
      <c r="G283" s="49">
        <v>4401067779</v>
      </c>
      <c r="H283" s="49" t="s">
        <v>966</v>
      </c>
      <c r="I283" s="49" t="s">
        <v>464</v>
      </c>
      <c r="J283" s="239">
        <v>40500</v>
      </c>
      <c r="K283" s="216" t="s">
        <v>949</v>
      </c>
      <c r="L283" s="49" t="s">
        <v>748</v>
      </c>
    </row>
    <row r="284" spans="1:12" ht="102" x14ac:dyDescent="0.25">
      <c r="A284" s="88">
        <f t="shared" si="5"/>
        <v>280</v>
      </c>
      <c r="B284" s="9">
        <v>44299</v>
      </c>
      <c r="C284" s="8" t="s">
        <v>967</v>
      </c>
      <c r="D284" s="49" t="s">
        <v>960</v>
      </c>
      <c r="E284" s="49" t="s">
        <v>606</v>
      </c>
      <c r="F284" s="103" t="s">
        <v>550</v>
      </c>
      <c r="G284" s="49">
        <v>4401068684</v>
      </c>
      <c r="H284" s="13" t="s">
        <v>718</v>
      </c>
      <c r="I284" s="49" t="s">
        <v>464</v>
      </c>
      <c r="J284" s="239">
        <v>99436</v>
      </c>
      <c r="K284" s="216" t="s">
        <v>949</v>
      </c>
      <c r="L284" s="49" t="s">
        <v>748</v>
      </c>
    </row>
    <row r="285" spans="1:12" ht="102" x14ac:dyDescent="0.25">
      <c r="A285" s="88">
        <f t="shared" si="5"/>
        <v>281</v>
      </c>
      <c r="B285" s="9">
        <v>44299</v>
      </c>
      <c r="C285" s="8" t="s">
        <v>968</v>
      </c>
      <c r="D285" s="36" t="s">
        <v>969</v>
      </c>
      <c r="E285" s="36" t="s">
        <v>970</v>
      </c>
      <c r="F285" s="240">
        <v>1124400000779</v>
      </c>
      <c r="G285" s="241">
        <v>4401115461</v>
      </c>
      <c r="H285" s="13" t="s">
        <v>971</v>
      </c>
      <c r="I285" s="49" t="s">
        <v>464</v>
      </c>
      <c r="J285" s="239">
        <v>40800</v>
      </c>
      <c r="K285" s="216" t="s">
        <v>949</v>
      </c>
      <c r="L285" s="49" t="s">
        <v>748</v>
      </c>
    </row>
    <row r="286" spans="1:12" ht="102" x14ac:dyDescent="0.25">
      <c r="A286" s="88">
        <f t="shared" si="5"/>
        <v>282</v>
      </c>
      <c r="B286" s="9">
        <v>44299</v>
      </c>
      <c r="C286" s="8" t="s">
        <v>972</v>
      </c>
      <c r="D286" s="36" t="s">
        <v>973</v>
      </c>
      <c r="E286" s="242" t="s">
        <v>974</v>
      </c>
      <c r="F286" s="243">
        <v>1044400000480</v>
      </c>
      <c r="G286" s="171">
        <v>4401042439</v>
      </c>
      <c r="H286" s="13" t="s">
        <v>975</v>
      </c>
      <c r="I286" s="49" t="s">
        <v>464</v>
      </c>
      <c r="J286" s="239">
        <v>30000</v>
      </c>
      <c r="K286" s="216" t="s">
        <v>949</v>
      </c>
      <c r="L286" s="49" t="s">
        <v>748</v>
      </c>
    </row>
    <row r="287" spans="1:12" ht="102" x14ac:dyDescent="0.25">
      <c r="A287" s="88">
        <f t="shared" si="5"/>
        <v>283</v>
      </c>
      <c r="B287" s="9">
        <v>44299</v>
      </c>
      <c r="C287" s="8" t="s">
        <v>976</v>
      </c>
      <c r="D287" s="49" t="s">
        <v>963</v>
      </c>
      <c r="E287" s="13" t="s">
        <v>928</v>
      </c>
      <c r="F287" s="103" t="s">
        <v>557</v>
      </c>
      <c r="G287" s="103" t="s">
        <v>929</v>
      </c>
      <c r="H287" s="49" t="s">
        <v>713</v>
      </c>
      <c r="I287" s="49" t="s">
        <v>464</v>
      </c>
      <c r="J287" s="239">
        <v>10000</v>
      </c>
      <c r="K287" s="216" t="s">
        <v>949</v>
      </c>
      <c r="L287" s="49" t="s">
        <v>748</v>
      </c>
    </row>
    <row r="288" spans="1:12" ht="102" x14ac:dyDescent="0.25">
      <c r="A288" s="88">
        <f t="shared" si="5"/>
        <v>284</v>
      </c>
      <c r="B288" s="9">
        <v>44299</v>
      </c>
      <c r="C288" s="8" t="s">
        <v>977</v>
      </c>
      <c r="D288" s="49" t="s">
        <v>963</v>
      </c>
      <c r="E288" s="13" t="s">
        <v>928</v>
      </c>
      <c r="F288" s="103" t="s">
        <v>557</v>
      </c>
      <c r="G288" s="103" t="s">
        <v>929</v>
      </c>
      <c r="H288" s="49" t="s">
        <v>713</v>
      </c>
      <c r="I288" s="49" t="s">
        <v>464</v>
      </c>
      <c r="J288" s="239">
        <v>19842.900000000001</v>
      </c>
      <c r="K288" s="216" t="s">
        <v>949</v>
      </c>
      <c r="L288" s="49" t="s">
        <v>748</v>
      </c>
    </row>
    <row r="289" spans="1:12" ht="114.75" x14ac:dyDescent="0.25">
      <c r="A289" s="88">
        <f t="shared" si="5"/>
        <v>285</v>
      </c>
      <c r="B289" s="9">
        <v>44302</v>
      </c>
      <c r="C289" s="8" t="s">
        <v>978</v>
      </c>
      <c r="D289" s="49" t="s">
        <v>979</v>
      </c>
      <c r="E289" s="49" t="s">
        <v>609</v>
      </c>
      <c r="F289" s="180" t="s">
        <v>610</v>
      </c>
      <c r="G289" s="49">
        <v>4401114669</v>
      </c>
      <c r="H289" s="49" t="s">
        <v>710</v>
      </c>
      <c r="I289" s="13" t="s">
        <v>464</v>
      </c>
      <c r="J289" s="239">
        <v>16095.4</v>
      </c>
      <c r="K289" s="216" t="s">
        <v>949</v>
      </c>
      <c r="L289" s="49" t="s">
        <v>748</v>
      </c>
    </row>
    <row r="290" spans="1:12" ht="102" x14ac:dyDescent="0.25">
      <c r="A290" s="88">
        <f t="shared" si="5"/>
        <v>286</v>
      </c>
      <c r="B290" s="9">
        <v>44305</v>
      </c>
      <c r="C290" s="8" t="s">
        <v>980</v>
      </c>
      <c r="D290" s="36" t="s">
        <v>981</v>
      </c>
      <c r="E290" s="36" t="s">
        <v>670</v>
      </c>
      <c r="F290" s="101" t="s">
        <v>671</v>
      </c>
      <c r="G290" s="36">
        <v>4401160425</v>
      </c>
      <c r="H290" s="36" t="s">
        <v>727</v>
      </c>
      <c r="I290" s="49" t="s">
        <v>464</v>
      </c>
      <c r="J290" s="239">
        <v>11000</v>
      </c>
      <c r="K290" s="216" t="s">
        <v>949</v>
      </c>
      <c r="L290" s="49" t="s">
        <v>748</v>
      </c>
    </row>
    <row r="291" spans="1:12" ht="102" x14ac:dyDescent="0.25">
      <c r="A291" s="88">
        <f t="shared" si="5"/>
        <v>287</v>
      </c>
      <c r="B291" s="9">
        <v>44305</v>
      </c>
      <c r="C291" s="8" t="s">
        <v>982</v>
      </c>
      <c r="D291" s="107" t="s">
        <v>983</v>
      </c>
      <c r="E291" s="49" t="s">
        <v>836</v>
      </c>
      <c r="F291" s="219">
        <v>1114400000494</v>
      </c>
      <c r="G291" s="107">
        <v>4401114806</v>
      </c>
      <c r="H291" s="107" t="s">
        <v>984</v>
      </c>
      <c r="I291" s="49" t="s">
        <v>464</v>
      </c>
      <c r="J291" s="239">
        <v>15900</v>
      </c>
      <c r="K291" s="216" t="s">
        <v>949</v>
      </c>
      <c r="L291" s="49" t="s">
        <v>748</v>
      </c>
    </row>
    <row r="292" spans="1:12" ht="102" x14ac:dyDescent="0.25">
      <c r="A292" s="88">
        <f t="shared" si="5"/>
        <v>288</v>
      </c>
      <c r="B292" s="9">
        <v>44305</v>
      </c>
      <c r="C292" s="8" t="s">
        <v>985</v>
      </c>
      <c r="D292" s="49" t="s">
        <v>965</v>
      </c>
      <c r="E292" s="13" t="s">
        <v>543</v>
      </c>
      <c r="F292" s="180" t="s">
        <v>563</v>
      </c>
      <c r="G292" s="49">
        <v>4401067779</v>
      </c>
      <c r="H292" s="49" t="s">
        <v>966</v>
      </c>
      <c r="I292" s="13" t="s">
        <v>464</v>
      </c>
      <c r="J292" s="239">
        <v>7500</v>
      </c>
      <c r="K292" s="216" t="s">
        <v>949</v>
      </c>
      <c r="L292" s="49" t="s">
        <v>748</v>
      </c>
    </row>
    <row r="293" spans="1:12" ht="102" x14ac:dyDescent="0.25">
      <c r="A293" s="88">
        <f t="shared" si="5"/>
        <v>289</v>
      </c>
      <c r="B293" s="9">
        <v>44306</v>
      </c>
      <c r="C293" s="8" t="s">
        <v>986</v>
      </c>
      <c r="D293" s="36" t="s">
        <v>987</v>
      </c>
      <c r="E293" s="8" t="s">
        <v>867</v>
      </c>
      <c r="F293" s="232">
        <v>1134400000492</v>
      </c>
      <c r="G293" s="232">
        <v>4401115831</v>
      </c>
      <c r="H293" s="49" t="s">
        <v>868</v>
      </c>
      <c r="I293" s="13" t="s">
        <v>464</v>
      </c>
      <c r="J293" s="239">
        <v>40000</v>
      </c>
      <c r="K293" s="216" t="s">
        <v>949</v>
      </c>
      <c r="L293" s="49" t="s">
        <v>748</v>
      </c>
    </row>
    <row r="294" spans="1:12" ht="140.25" x14ac:dyDescent="0.25">
      <c r="A294" s="88">
        <f t="shared" si="5"/>
        <v>290</v>
      </c>
      <c r="B294" s="9">
        <v>44306</v>
      </c>
      <c r="C294" s="8" t="s">
        <v>988</v>
      </c>
      <c r="D294" s="216" t="s">
        <v>989</v>
      </c>
      <c r="E294" s="216" t="s">
        <v>576</v>
      </c>
      <c r="F294" s="222" t="s">
        <v>577</v>
      </c>
      <c r="G294" s="223">
        <v>4401180929</v>
      </c>
      <c r="H294" s="216" t="s">
        <v>817</v>
      </c>
      <c r="I294" s="224" t="s">
        <v>746</v>
      </c>
      <c r="J294" s="239">
        <v>87000</v>
      </c>
      <c r="K294" s="216" t="s">
        <v>949</v>
      </c>
      <c r="L294" s="49" t="s">
        <v>748</v>
      </c>
    </row>
    <row r="295" spans="1:12" ht="114.75" x14ac:dyDescent="0.25">
      <c r="A295" s="88">
        <f t="shared" si="5"/>
        <v>291</v>
      </c>
      <c r="B295" s="9">
        <v>44313</v>
      </c>
      <c r="C295" s="8" t="s">
        <v>990</v>
      </c>
      <c r="D295" s="31" t="s">
        <v>991</v>
      </c>
      <c r="E295" s="216" t="s">
        <v>478</v>
      </c>
      <c r="F295" s="217" t="s">
        <v>789</v>
      </c>
      <c r="G295" s="217" t="s">
        <v>790</v>
      </c>
      <c r="H295" s="216" t="s">
        <v>791</v>
      </c>
      <c r="I295" s="216" t="s">
        <v>777</v>
      </c>
      <c r="J295" s="239">
        <v>31993.599999999999</v>
      </c>
      <c r="K295" s="216" t="s">
        <v>949</v>
      </c>
      <c r="L295" s="49" t="s">
        <v>748</v>
      </c>
    </row>
    <row r="296" spans="1:12" ht="102" x14ac:dyDescent="0.25">
      <c r="A296" s="88">
        <f t="shared" si="5"/>
        <v>292</v>
      </c>
      <c r="B296" s="9">
        <v>44313</v>
      </c>
      <c r="C296" s="8" t="s">
        <v>992</v>
      </c>
      <c r="D296" s="49" t="s">
        <v>960</v>
      </c>
      <c r="E296" s="49" t="s">
        <v>606</v>
      </c>
      <c r="F296" s="103" t="s">
        <v>550</v>
      </c>
      <c r="G296" s="49">
        <v>4401068684</v>
      </c>
      <c r="H296" s="49" t="s">
        <v>718</v>
      </c>
      <c r="I296" s="49" t="s">
        <v>464</v>
      </c>
      <c r="J296" s="239">
        <v>57998.3</v>
      </c>
      <c r="K296" s="216" t="s">
        <v>949</v>
      </c>
      <c r="L296" s="49" t="s">
        <v>748</v>
      </c>
    </row>
    <row r="297" spans="1:12" ht="102" x14ac:dyDescent="0.25">
      <c r="A297" s="88">
        <f t="shared" si="5"/>
        <v>293</v>
      </c>
      <c r="B297" s="9">
        <v>44313</v>
      </c>
      <c r="C297" s="8" t="s">
        <v>993</v>
      </c>
      <c r="D297" s="216" t="s">
        <v>948</v>
      </c>
      <c r="E297" s="36" t="s">
        <v>896</v>
      </c>
      <c r="F297" s="231">
        <v>1034400000788</v>
      </c>
      <c r="G297" s="47">
        <v>4401024052</v>
      </c>
      <c r="H297" s="36" t="s">
        <v>897</v>
      </c>
      <c r="I297" s="36" t="s">
        <v>464</v>
      </c>
      <c r="J297" s="239">
        <v>48600</v>
      </c>
      <c r="K297" s="216" t="s">
        <v>949</v>
      </c>
      <c r="L297" s="49" t="s">
        <v>748</v>
      </c>
    </row>
    <row r="298" spans="1:12" ht="102" x14ac:dyDescent="0.25">
      <c r="A298" s="88">
        <f t="shared" si="5"/>
        <v>294</v>
      </c>
      <c r="B298" s="9">
        <v>44313</v>
      </c>
      <c r="C298" s="8" t="s">
        <v>994</v>
      </c>
      <c r="D298" s="49" t="s">
        <v>995</v>
      </c>
      <c r="E298" s="49" t="s">
        <v>609</v>
      </c>
      <c r="F298" s="180" t="s">
        <v>610</v>
      </c>
      <c r="G298" s="49">
        <v>4401114669</v>
      </c>
      <c r="H298" s="49" t="s">
        <v>710</v>
      </c>
      <c r="I298" s="13" t="s">
        <v>464</v>
      </c>
      <c r="J298" s="239">
        <v>25000</v>
      </c>
      <c r="K298" s="216" t="s">
        <v>949</v>
      </c>
      <c r="L298" s="49" t="s">
        <v>748</v>
      </c>
    </row>
    <row r="299" spans="1:12" ht="114.75" x14ac:dyDescent="0.25">
      <c r="A299" s="88">
        <f t="shared" si="5"/>
        <v>295</v>
      </c>
      <c r="B299" s="9">
        <v>44316</v>
      </c>
      <c r="C299" s="8" t="s">
        <v>996</v>
      </c>
      <c r="D299" s="216" t="s">
        <v>997</v>
      </c>
      <c r="E299" s="8" t="s">
        <v>915</v>
      </c>
      <c r="F299" s="231">
        <v>1074400000828</v>
      </c>
      <c r="G299" s="47">
        <v>4401081621</v>
      </c>
      <c r="H299" s="36" t="s">
        <v>916</v>
      </c>
      <c r="I299" s="216" t="s">
        <v>777</v>
      </c>
      <c r="J299" s="239">
        <v>30100</v>
      </c>
      <c r="K299" s="216" t="s">
        <v>949</v>
      </c>
      <c r="L299" s="49" t="s">
        <v>748</v>
      </c>
    </row>
    <row r="300" spans="1:12" ht="114.75" x14ac:dyDescent="0.25">
      <c r="A300" s="88">
        <f t="shared" si="5"/>
        <v>296</v>
      </c>
      <c r="B300" s="9">
        <v>44328</v>
      </c>
      <c r="C300" s="8" t="s">
        <v>998</v>
      </c>
      <c r="D300" s="216" t="s">
        <v>997</v>
      </c>
      <c r="E300" s="8" t="s">
        <v>915</v>
      </c>
      <c r="F300" s="231">
        <v>1074400000828</v>
      </c>
      <c r="G300" s="47">
        <v>4401081621</v>
      </c>
      <c r="H300" s="36" t="s">
        <v>916</v>
      </c>
      <c r="I300" s="216" t="s">
        <v>777</v>
      </c>
      <c r="J300" s="239">
        <v>83900</v>
      </c>
      <c r="K300" s="216" t="s">
        <v>949</v>
      </c>
      <c r="L300" s="49" t="s">
        <v>748</v>
      </c>
    </row>
    <row r="301" spans="1:12" ht="102" x14ac:dyDescent="0.25">
      <c r="A301" s="88">
        <f t="shared" si="5"/>
        <v>297</v>
      </c>
      <c r="B301" s="9">
        <v>44328</v>
      </c>
      <c r="C301" s="8" t="s">
        <v>999</v>
      </c>
      <c r="D301" s="107" t="s">
        <v>983</v>
      </c>
      <c r="E301" s="49" t="s">
        <v>836</v>
      </c>
      <c r="F301" s="219">
        <v>1114400000494</v>
      </c>
      <c r="G301" s="107">
        <v>4401114806</v>
      </c>
      <c r="H301" s="220" t="s">
        <v>837</v>
      </c>
      <c r="I301" s="49" t="s">
        <v>464</v>
      </c>
      <c r="J301" s="239">
        <v>9000</v>
      </c>
      <c r="K301" s="216" t="s">
        <v>949</v>
      </c>
      <c r="L301" s="49" t="s">
        <v>748</v>
      </c>
    </row>
    <row r="302" spans="1:12" ht="102" x14ac:dyDescent="0.25">
      <c r="A302" s="88">
        <f t="shared" si="5"/>
        <v>298</v>
      </c>
      <c r="B302" s="9">
        <v>44329</v>
      </c>
      <c r="C302" s="8" t="s">
        <v>1000</v>
      </c>
      <c r="D302" s="107" t="s">
        <v>956</v>
      </c>
      <c r="E302" s="220" t="s">
        <v>847</v>
      </c>
      <c r="F302" s="228">
        <v>1134400000316</v>
      </c>
      <c r="G302" s="227">
        <v>4401115711</v>
      </c>
      <c r="H302" s="107" t="s">
        <v>848</v>
      </c>
      <c r="I302" s="49" t="s">
        <v>464</v>
      </c>
      <c r="J302" s="239">
        <v>36000</v>
      </c>
      <c r="K302" s="216" t="s">
        <v>949</v>
      </c>
      <c r="L302" s="49" t="s">
        <v>748</v>
      </c>
    </row>
    <row r="303" spans="1:12" ht="102" x14ac:dyDescent="0.25">
      <c r="A303" s="88">
        <f t="shared" si="5"/>
        <v>299</v>
      </c>
      <c r="B303" s="9">
        <v>44329</v>
      </c>
      <c r="C303" s="8" t="s">
        <v>1001</v>
      </c>
      <c r="D303" s="36" t="s">
        <v>1002</v>
      </c>
      <c r="E303" s="36" t="s">
        <v>860</v>
      </c>
      <c r="F303" s="231">
        <v>1124400000670</v>
      </c>
      <c r="G303" s="231">
        <v>4401115408</v>
      </c>
      <c r="H303" s="49" t="s">
        <v>861</v>
      </c>
      <c r="I303" s="13" t="s">
        <v>464</v>
      </c>
      <c r="J303" s="239">
        <v>16000</v>
      </c>
      <c r="K303" s="216" t="s">
        <v>949</v>
      </c>
      <c r="L303" s="49" t="s">
        <v>748</v>
      </c>
    </row>
    <row r="304" spans="1:12" ht="140.25" x14ac:dyDescent="0.25">
      <c r="A304" s="88">
        <f t="shared" si="5"/>
        <v>300</v>
      </c>
      <c r="B304" s="9">
        <v>44329</v>
      </c>
      <c r="C304" s="8" t="s">
        <v>1003</v>
      </c>
      <c r="D304" s="31" t="s">
        <v>1004</v>
      </c>
      <c r="E304" s="36" t="s">
        <v>457</v>
      </c>
      <c r="F304" s="101" t="s">
        <v>561</v>
      </c>
      <c r="G304" s="36">
        <v>4401105488</v>
      </c>
      <c r="H304" s="49" t="s">
        <v>758</v>
      </c>
      <c r="I304" s="49" t="s">
        <v>746</v>
      </c>
      <c r="J304" s="239">
        <v>4986</v>
      </c>
      <c r="K304" s="216" t="s">
        <v>949</v>
      </c>
      <c r="L304" s="49" t="s">
        <v>748</v>
      </c>
    </row>
    <row r="305" spans="1:12" ht="102" x14ac:dyDescent="0.25">
      <c r="A305" s="88">
        <f t="shared" si="5"/>
        <v>301</v>
      </c>
      <c r="B305" s="9">
        <v>44330</v>
      </c>
      <c r="C305" s="8" t="s">
        <v>1005</v>
      </c>
      <c r="D305" s="36" t="s">
        <v>987</v>
      </c>
      <c r="E305" s="36" t="s">
        <v>867</v>
      </c>
      <c r="F305" s="232">
        <v>1134400000492</v>
      </c>
      <c r="G305" s="232">
        <v>4401115831</v>
      </c>
      <c r="H305" s="49" t="s">
        <v>868</v>
      </c>
      <c r="I305" s="49" t="s">
        <v>464</v>
      </c>
      <c r="J305" s="239">
        <v>33000</v>
      </c>
      <c r="K305" s="216" t="s">
        <v>949</v>
      </c>
      <c r="L305" s="49" t="s">
        <v>748</v>
      </c>
    </row>
    <row r="306" spans="1:12" ht="102" x14ac:dyDescent="0.25">
      <c r="A306" s="88">
        <f t="shared" si="5"/>
        <v>302</v>
      </c>
      <c r="B306" s="9">
        <v>44330</v>
      </c>
      <c r="C306" s="8" t="s">
        <v>1006</v>
      </c>
      <c r="D306" s="244" t="s">
        <v>1007</v>
      </c>
      <c r="E306" s="33" t="s">
        <v>830</v>
      </c>
      <c r="F306" s="240">
        <v>1114400000516</v>
      </c>
      <c r="G306" s="245">
        <v>4401114820</v>
      </c>
      <c r="H306" s="49" t="s">
        <v>1008</v>
      </c>
      <c r="I306" s="49" t="s">
        <v>464</v>
      </c>
      <c r="J306" s="239">
        <v>23400</v>
      </c>
      <c r="K306" s="216" t="s">
        <v>949</v>
      </c>
      <c r="L306" s="49" t="s">
        <v>748</v>
      </c>
    </row>
    <row r="307" spans="1:12" ht="102" x14ac:dyDescent="0.25">
      <c r="A307" s="88">
        <f t="shared" si="5"/>
        <v>303</v>
      </c>
      <c r="B307" s="9">
        <v>44333</v>
      </c>
      <c r="C307" s="8" t="s">
        <v>1009</v>
      </c>
      <c r="D307" s="36" t="s">
        <v>1010</v>
      </c>
      <c r="E307" s="36" t="s">
        <v>1011</v>
      </c>
      <c r="F307" s="246">
        <v>1154400010005</v>
      </c>
      <c r="G307" s="47">
        <v>4414011886</v>
      </c>
      <c r="H307" s="49" t="s">
        <v>1012</v>
      </c>
      <c r="I307" s="49" t="s">
        <v>464</v>
      </c>
      <c r="J307" s="239">
        <v>22360</v>
      </c>
      <c r="K307" s="216" t="s">
        <v>949</v>
      </c>
      <c r="L307" s="49" t="s">
        <v>748</v>
      </c>
    </row>
    <row r="308" spans="1:12" ht="102" x14ac:dyDescent="0.25">
      <c r="A308" s="88">
        <f t="shared" si="5"/>
        <v>304</v>
      </c>
      <c r="B308" s="9">
        <v>44333</v>
      </c>
      <c r="C308" s="8" t="s">
        <v>1013</v>
      </c>
      <c r="D308" s="36" t="s">
        <v>1010</v>
      </c>
      <c r="E308" s="36" t="s">
        <v>1011</v>
      </c>
      <c r="F308" s="246">
        <v>1154400010005</v>
      </c>
      <c r="G308" s="47">
        <v>4414011886</v>
      </c>
      <c r="H308" s="49" t="s">
        <v>1012</v>
      </c>
      <c r="I308" s="49" t="s">
        <v>464</v>
      </c>
      <c r="J308" s="239">
        <v>46800</v>
      </c>
      <c r="K308" s="216" t="s">
        <v>949</v>
      </c>
      <c r="L308" s="49" t="s">
        <v>748</v>
      </c>
    </row>
    <row r="309" spans="1:12" ht="102" x14ac:dyDescent="0.25">
      <c r="A309" s="88">
        <f t="shared" si="5"/>
        <v>305</v>
      </c>
      <c r="B309" s="9">
        <v>44333</v>
      </c>
      <c r="C309" s="8" t="s">
        <v>1014</v>
      </c>
      <c r="D309" s="36" t="s">
        <v>987</v>
      </c>
      <c r="E309" s="36" t="s">
        <v>867</v>
      </c>
      <c r="F309" s="232">
        <v>1134400000492</v>
      </c>
      <c r="G309" s="232">
        <v>4401115831</v>
      </c>
      <c r="H309" s="49" t="s">
        <v>868</v>
      </c>
      <c r="I309" s="49" t="s">
        <v>464</v>
      </c>
      <c r="J309" s="239">
        <v>17200</v>
      </c>
      <c r="K309" s="216" t="s">
        <v>949</v>
      </c>
      <c r="L309" s="49" t="s">
        <v>748</v>
      </c>
    </row>
    <row r="310" spans="1:12" ht="102" x14ac:dyDescent="0.25">
      <c r="A310" s="88">
        <f t="shared" si="5"/>
        <v>306</v>
      </c>
      <c r="B310" s="9">
        <v>44333</v>
      </c>
      <c r="C310" s="8" t="s">
        <v>1015</v>
      </c>
      <c r="D310" s="216" t="s">
        <v>948</v>
      </c>
      <c r="E310" s="36" t="s">
        <v>896</v>
      </c>
      <c r="F310" s="231">
        <v>1034400000788</v>
      </c>
      <c r="G310" s="47">
        <v>4401024052</v>
      </c>
      <c r="H310" s="36" t="s">
        <v>897</v>
      </c>
      <c r="I310" s="36" t="s">
        <v>464</v>
      </c>
      <c r="J310" s="239">
        <v>90000</v>
      </c>
      <c r="K310" s="216" t="s">
        <v>949</v>
      </c>
      <c r="L310" s="49" t="s">
        <v>748</v>
      </c>
    </row>
    <row r="311" spans="1:12" ht="102" x14ac:dyDescent="0.25">
      <c r="A311" s="88">
        <f t="shared" si="5"/>
        <v>307</v>
      </c>
      <c r="B311" s="9">
        <v>44333</v>
      </c>
      <c r="C311" s="8" t="s">
        <v>1016</v>
      </c>
      <c r="D311" s="216" t="s">
        <v>948</v>
      </c>
      <c r="E311" s="36" t="s">
        <v>896</v>
      </c>
      <c r="F311" s="231">
        <v>1034400000788</v>
      </c>
      <c r="G311" s="47">
        <v>4401024052</v>
      </c>
      <c r="H311" s="36" t="s">
        <v>897</v>
      </c>
      <c r="I311" s="36" t="s">
        <v>464</v>
      </c>
      <c r="J311" s="239">
        <v>54000</v>
      </c>
      <c r="K311" s="216" t="s">
        <v>949</v>
      </c>
      <c r="L311" s="49" t="s">
        <v>748</v>
      </c>
    </row>
    <row r="312" spans="1:12" ht="102" x14ac:dyDescent="0.25">
      <c r="A312" s="88">
        <f t="shared" si="5"/>
        <v>308</v>
      </c>
      <c r="B312" s="9">
        <v>44334</v>
      </c>
      <c r="C312" s="8" t="s">
        <v>1017</v>
      </c>
      <c r="D312" s="244" t="s">
        <v>1007</v>
      </c>
      <c r="E312" s="33" t="s">
        <v>830</v>
      </c>
      <c r="F312" s="240">
        <v>1114400000516</v>
      </c>
      <c r="G312" s="245">
        <v>4401114820</v>
      </c>
      <c r="H312" s="49" t="s">
        <v>1008</v>
      </c>
      <c r="I312" s="49" t="s">
        <v>464</v>
      </c>
      <c r="J312" s="239">
        <v>20000</v>
      </c>
      <c r="K312" s="216" t="s">
        <v>949</v>
      </c>
      <c r="L312" s="49" t="s">
        <v>748</v>
      </c>
    </row>
    <row r="313" spans="1:12" ht="102" x14ac:dyDescent="0.25">
      <c r="A313" s="88">
        <f t="shared" si="5"/>
        <v>309</v>
      </c>
      <c r="B313" s="9">
        <v>44340</v>
      </c>
      <c r="C313" s="8" t="s">
        <v>1018</v>
      </c>
      <c r="D313" s="107" t="s">
        <v>983</v>
      </c>
      <c r="E313" s="49" t="s">
        <v>836</v>
      </c>
      <c r="F313" s="219">
        <v>1114400000494</v>
      </c>
      <c r="G313" s="107">
        <v>4401114806</v>
      </c>
      <c r="H313" s="107" t="s">
        <v>837</v>
      </c>
      <c r="I313" s="49" t="s">
        <v>464</v>
      </c>
      <c r="J313" s="239">
        <v>75050</v>
      </c>
      <c r="K313" s="216" t="s">
        <v>949</v>
      </c>
      <c r="L313" s="49" t="s">
        <v>748</v>
      </c>
    </row>
    <row r="314" spans="1:12" ht="140.25" x14ac:dyDescent="0.25">
      <c r="A314" s="88">
        <f t="shared" si="5"/>
        <v>310</v>
      </c>
      <c r="B314" s="9">
        <v>44340</v>
      </c>
      <c r="C314" s="8" t="s">
        <v>1019</v>
      </c>
      <c r="D314" s="31" t="s">
        <v>1020</v>
      </c>
      <c r="E314" s="36" t="s">
        <v>457</v>
      </c>
      <c r="F314" s="101" t="s">
        <v>561</v>
      </c>
      <c r="G314" s="36">
        <v>4401105488</v>
      </c>
      <c r="H314" s="49" t="s">
        <v>758</v>
      </c>
      <c r="I314" s="49" t="s">
        <v>746</v>
      </c>
      <c r="J314" s="239">
        <v>13665.6</v>
      </c>
      <c r="K314" s="216" t="s">
        <v>949</v>
      </c>
      <c r="L314" s="49" t="s">
        <v>748</v>
      </c>
    </row>
    <row r="315" spans="1:12" ht="140.25" x14ac:dyDescent="0.25">
      <c r="A315" s="88">
        <f t="shared" si="5"/>
        <v>311</v>
      </c>
      <c r="B315" s="9">
        <v>44341</v>
      </c>
      <c r="C315" s="8" t="s">
        <v>1021</v>
      </c>
      <c r="D315" s="31" t="s">
        <v>1004</v>
      </c>
      <c r="E315" s="36" t="s">
        <v>457</v>
      </c>
      <c r="F315" s="101" t="s">
        <v>561</v>
      </c>
      <c r="G315" s="36">
        <v>4401105488</v>
      </c>
      <c r="H315" s="49" t="s">
        <v>758</v>
      </c>
      <c r="I315" s="49" t="s">
        <v>746</v>
      </c>
      <c r="J315" s="239">
        <v>2875.2</v>
      </c>
      <c r="K315" s="216" t="s">
        <v>949</v>
      </c>
      <c r="L315" s="49" t="s">
        <v>748</v>
      </c>
    </row>
    <row r="316" spans="1:12" ht="114.75" x14ac:dyDescent="0.25">
      <c r="A316" s="88">
        <f t="shared" si="5"/>
        <v>312</v>
      </c>
      <c r="B316" s="9">
        <v>44342</v>
      </c>
      <c r="C316" s="8" t="s">
        <v>1022</v>
      </c>
      <c r="D316" s="31" t="s">
        <v>991</v>
      </c>
      <c r="E316" s="216" t="s">
        <v>478</v>
      </c>
      <c r="F316" s="217" t="s">
        <v>789</v>
      </c>
      <c r="G316" s="217" t="s">
        <v>790</v>
      </c>
      <c r="H316" s="216" t="s">
        <v>791</v>
      </c>
      <c r="I316" s="216" t="s">
        <v>777</v>
      </c>
      <c r="J316" s="239">
        <v>28478</v>
      </c>
      <c r="K316" s="216" t="s">
        <v>949</v>
      </c>
      <c r="L316" s="49" t="s">
        <v>748</v>
      </c>
    </row>
    <row r="317" spans="1:12" ht="102" x14ac:dyDescent="0.25">
      <c r="A317" s="88">
        <f t="shared" si="5"/>
        <v>313</v>
      </c>
      <c r="B317" s="9">
        <v>44342</v>
      </c>
      <c r="C317" s="8" t="s">
        <v>1023</v>
      </c>
      <c r="D317" s="36" t="s">
        <v>973</v>
      </c>
      <c r="E317" s="242" t="s">
        <v>974</v>
      </c>
      <c r="F317" s="243">
        <v>1044400000480</v>
      </c>
      <c r="G317" s="171">
        <v>4401042439</v>
      </c>
      <c r="H317" s="13" t="s">
        <v>975</v>
      </c>
      <c r="I317" s="49" t="s">
        <v>464</v>
      </c>
      <c r="J317" s="239">
        <v>28800</v>
      </c>
      <c r="K317" s="216" t="s">
        <v>949</v>
      </c>
      <c r="L317" s="49" t="s">
        <v>748</v>
      </c>
    </row>
    <row r="318" spans="1:12" ht="102" x14ac:dyDescent="0.25">
      <c r="A318" s="88">
        <f t="shared" si="5"/>
        <v>314</v>
      </c>
      <c r="B318" s="9">
        <v>44342</v>
      </c>
      <c r="C318" s="8" t="s">
        <v>1023</v>
      </c>
      <c r="D318" s="49" t="s">
        <v>965</v>
      </c>
      <c r="E318" s="13" t="s">
        <v>543</v>
      </c>
      <c r="F318" s="180" t="s">
        <v>563</v>
      </c>
      <c r="G318" s="49">
        <v>4401067779</v>
      </c>
      <c r="H318" s="49" t="s">
        <v>966</v>
      </c>
      <c r="I318" s="49" t="s">
        <v>464</v>
      </c>
      <c r="J318" s="239">
        <v>7500</v>
      </c>
      <c r="K318" s="216" t="s">
        <v>949</v>
      </c>
      <c r="L318" s="49" t="s">
        <v>748</v>
      </c>
    </row>
    <row r="319" spans="1:12" ht="102" x14ac:dyDescent="0.25">
      <c r="A319" s="88">
        <f t="shared" si="5"/>
        <v>315</v>
      </c>
      <c r="B319" s="9">
        <v>44347</v>
      </c>
      <c r="C319" s="8" t="s">
        <v>1024</v>
      </c>
      <c r="D319" s="36" t="s">
        <v>954</v>
      </c>
      <c r="E319" s="36" t="s">
        <v>552</v>
      </c>
      <c r="F319" s="167" t="s">
        <v>553</v>
      </c>
      <c r="G319" s="36">
        <v>4442006398</v>
      </c>
      <c r="H319" s="8" t="s">
        <v>863</v>
      </c>
      <c r="I319" s="8" t="s">
        <v>464</v>
      </c>
      <c r="J319" s="239">
        <v>17158</v>
      </c>
      <c r="K319" s="216" t="s">
        <v>949</v>
      </c>
      <c r="L319" s="49" t="s">
        <v>748</v>
      </c>
    </row>
    <row r="320" spans="1:12" ht="102" x14ac:dyDescent="0.25">
      <c r="A320" s="88">
        <f t="shared" si="5"/>
        <v>316</v>
      </c>
      <c r="B320" s="9">
        <v>44355</v>
      </c>
      <c r="C320" s="8" t="s">
        <v>1025</v>
      </c>
      <c r="D320" s="49" t="s">
        <v>963</v>
      </c>
      <c r="E320" s="49" t="s">
        <v>928</v>
      </c>
      <c r="F320" s="103" t="s">
        <v>557</v>
      </c>
      <c r="G320" s="103" t="s">
        <v>929</v>
      </c>
      <c r="H320" s="49" t="s">
        <v>713</v>
      </c>
      <c r="I320" s="49" t="s">
        <v>464</v>
      </c>
      <c r="J320" s="165">
        <v>28150</v>
      </c>
      <c r="K320" s="216" t="s">
        <v>949</v>
      </c>
      <c r="L320" s="49" t="s">
        <v>748</v>
      </c>
    </row>
    <row r="321" spans="1:12" ht="102" x14ac:dyDescent="0.25">
      <c r="A321" s="88">
        <f t="shared" si="5"/>
        <v>317</v>
      </c>
      <c r="B321" s="9">
        <v>44356</v>
      </c>
      <c r="C321" s="107" t="s">
        <v>1026</v>
      </c>
      <c r="D321" s="36" t="s">
        <v>981</v>
      </c>
      <c r="E321" s="36" t="s">
        <v>670</v>
      </c>
      <c r="F321" s="101" t="s">
        <v>671</v>
      </c>
      <c r="G321" s="36">
        <v>4401160425</v>
      </c>
      <c r="H321" s="36" t="s">
        <v>727</v>
      </c>
      <c r="I321" s="49" t="s">
        <v>464</v>
      </c>
      <c r="J321" s="166">
        <v>30000</v>
      </c>
      <c r="K321" s="216" t="s">
        <v>949</v>
      </c>
      <c r="L321" s="49" t="s">
        <v>748</v>
      </c>
    </row>
    <row r="322" spans="1:12" ht="102" x14ac:dyDescent="0.25">
      <c r="A322" s="88">
        <f t="shared" si="5"/>
        <v>318</v>
      </c>
      <c r="B322" s="9">
        <v>44363</v>
      </c>
      <c r="C322" s="8" t="s">
        <v>1027</v>
      </c>
      <c r="D322" s="36" t="s">
        <v>954</v>
      </c>
      <c r="E322" s="36" t="s">
        <v>552</v>
      </c>
      <c r="F322" s="167" t="s">
        <v>553</v>
      </c>
      <c r="G322" s="36">
        <v>4442006398</v>
      </c>
      <c r="H322" s="49" t="s">
        <v>925</v>
      </c>
      <c r="I322" s="13" t="s">
        <v>464</v>
      </c>
      <c r="J322" s="165">
        <v>37500</v>
      </c>
      <c r="K322" s="216" t="s">
        <v>949</v>
      </c>
      <c r="L322" s="49" t="s">
        <v>748</v>
      </c>
    </row>
    <row r="323" spans="1:12" ht="102" x14ac:dyDescent="0.25">
      <c r="A323" s="88">
        <f t="shared" si="5"/>
        <v>319</v>
      </c>
      <c r="B323" s="9">
        <v>44364</v>
      </c>
      <c r="C323" s="36" t="s">
        <v>1028</v>
      </c>
      <c r="D323" s="49" t="s">
        <v>965</v>
      </c>
      <c r="E323" s="13" t="s">
        <v>543</v>
      </c>
      <c r="F323" s="180" t="s">
        <v>563</v>
      </c>
      <c r="G323" s="49">
        <v>4401067779</v>
      </c>
      <c r="H323" s="49" t="s">
        <v>506</v>
      </c>
      <c r="I323" s="13" t="s">
        <v>464</v>
      </c>
      <c r="J323" s="125">
        <v>41000</v>
      </c>
      <c r="K323" s="216" t="s">
        <v>949</v>
      </c>
      <c r="L323" s="49" t="s">
        <v>748</v>
      </c>
    </row>
    <row r="324" spans="1:12" ht="114.75" x14ac:dyDescent="0.25">
      <c r="A324" s="88">
        <f t="shared" si="5"/>
        <v>320</v>
      </c>
      <c r="B324" s="9">
        <v>44365</v>
      </c>
      <c r="C324" s="215" t="s">
        <v>1029</v>
      </c>
      <c r="D324" s="31" t="s">
        <v>991</v>
      </c>
      <c r="E324" s="216" t="s">
        <v>478</v>
      </c>
      <c r="F324" s="217" t="s">
        <v>789</v>
      </c>
      <c r="G324" s="217" t="s">
        <v>790</v>
      </c>
      <c r="H324" s="216" t="s">
        <v>791</v>
      </c>
      <c r="I324" s="216" t="s">
        <v>777</v>
      </c>
      <c r="J324" s="233">
        <v>15200</v>
      </c>
      <c r="K324" s="216" t="s">
        <v>949</v>
      </c>
      <c r="L324" s="49" t="s">
        <v>748</v>
      </c>
    </row>
    <row r="325" spans="1:12" ht="114.75" x14ac:dyDescent="0.25">
      <c r="A325" s="88">
        <f t="shared" si="5"/>
        <v>321</v>
      </c>
      <c r="B325" s="9">
        <v>44365</v>
      </c>
      <c r="C325" s="107" t="s">
        <v>1030</v>
      </c>
      <c r="D325" s="36" t="s">
        <v>1031</v>
      </c>
      <c r="E325" s="36" t="s">
        <v>854</v>
      </c>
      <c r="F325" s="124" t="s">
        <v>592</v>
      </c>
      <c r="G325" s="36">
        <v>4401057139</v>
      </c>
      <c r="H325" s="36" t="s">
        <v>593</v>
      </c>
      <c r="I325" s="36" t="s">
        <v>464</v>
      </c>
      <c r="J325" s="166">
        <v>70000</v>
      </c>
      <c r="K325" s="216" t="s">
        <v>949</v>
      </c>
      <c r="L325" s="49" t="s">
        <v>748</v>
      </c>
    </row>
    <row r="326" spans="1:12" ht="114.75" x14ac:dyDescent="0.25">
      <c r="A326" s="88">
        <f t="shared" si="5"/>
        <v>322</v>
      </c>
      <c r="B326" s="9">
        <v>44369</v>
      </c>
      <c r="C326" s="36" t="s">
        <v>1032</v>
      </c>
      <c r="D326" s="36" t="s">
        <v>1033</v>
      </c>
      <c r="E326" s="36" t="s">
        <v>830</v>
      </c>
      <c r="F326" s="231">
        <v>1114400000516</v>
      </c>
      <c r="G326" s="47">
        <v>4401114820</v>
      </c>
      <c r="H326" s="36" t="s">
        <v>888</v>
      </c>
      <c r="I326" s="235" t="s">
        <v>777</v>
      </c>
      <c r="J326" s="125">
        <v>81760</v>
      </c>
      <c r="K326" s="216" t="s">
        <v>949</v>
      </c>
      <c r="L326" s="49" t="s">
        <v>748</v>
      </c>
    </row>
    <row r="327" spans="1:12" ht="140.25" x14ac:dyDescent="0.25">
      <c r="A327" s="88">
        <f t="shared" ref="A327:A390" si="6">A326+1</f>
        <v>323</v>
      </c>
      <c r="B327" s="9">
        <v>44369</v>
      </c>
      <c r="C327" s="216" t="s">
        <v>1034</v>
      </c>
      <c r="D327" s="216" t="s">
        <v>1035</v>
      </c>
      <c r="E327" s="216" t="s">
        <v>896</v>
      </c>
      <c r="F327" s="237">
        <v>1034400000788</v>
      </c>
      <c r="G327" s="238">
        <v>4401024052</v>
      </c>
      <c r="H327" s="216" t="s">
        <v>897</v>
      </c>
      <c r="I327" s="216" t="s">
        <v>464</v>
      </c>
      <c r="J327" s="234">
        <v>33600</v>
      </c>
      <c r="K327" s="216" t="s">
        <v>949</v>
      </c>
      <c r="L327" s="49" t="s">
        <v>748</v>
      </c>
    </row>
    <row r="328" spans="1:12" ht="102" x14ac:dyDescent="0.25">
      <c r="A328" s="88">
        <f t="shared" si="6"/>
        <v>324</v>
      </c>
      <c r="B328" s="9">
        <v>44369</v>
      </c>
      <c r="C328" s="8" t="s">
        <v>1036</v>
      </c>
      <c r="D328" s="49" t="s">
        <v>963</v>
      </c>
      <c r="E328" s="13" t="s">
        <v>928</v>
      </c>
      <c r="F328" s="103" t="s">
        <v>557</v>
      </c>
      <c r="G328" s="103" t="s">
        <v>929</v>
      </c>
      <c r="H328" s="49" t="s">
        <v>713</v>
      </c>
      <c r="I328" s="49" t="s">
        <v>464</v>
      </c>
      <c r="J328" s="165">
        <v>14994.7</v>
      </c>
      <c r="K328" s="216" t="s">
        <v>949</v>
      </c>
      <c r="L328" s="49" t="s">
        <v>748</v>
      </c>
    </row>
    <row r="329" spans="1:12" ht="114.75" x14ac:dyDescent="0.25">
      <c r="A329" s="88">
        <f t="shared" si="6"/>
        <v>325</v>
      </c>
      <c r="B329" s="9">
        <v>44372</v>
      </c>
      <c r="C329" s="36" t="s">
        <v>1037</v>
      </c>
      <c r="D329" s="216" t="s">
        <v>1038</v>
      </c>
      <c r="E329" s="36" t="s">
        <v>890</v>
      </c>
      <c r="F329" s="231">
        <v>1184400000322</v>
      </c>
      <c r="G329" s="47">
        <v>4401189223</v>
      </c>
      <c r="H329" s="36" t="s">
        <v>891</v>
      </c>
      <c r="I329" s="235" t="s">
        <v>777</v>
      </c>
      <c r="J329" s="125">
        <v>22692</v>
      </c>
      <c r="K329" s="216" t="s">
        <v>949</v>
      </c>
      <c r="L329" s="49" t="s">
        <v>748</v>
      </c>
    </row>
    <row r="330" spans="1:12" ht="102" x14ac:dyDescent="0.25">
      <c r="A330" s="88">
        <f t="shared" si="6"/>
        <v>326</v>
      </c>
      <c r="B330" s="9">
        <v>44376</v>
      </c>
      <c r="C330" s="36" t="s">
        <v>1039</v>
      </c>
      <c r="D330" s="49" t="s">
        <v>960</v>
      </c>
      <c r="E330" s="49" t="s">
        <v>606</v>
      </c>
      <c r="F330" s="103" t="s">
        <v>550</v>
      </c>
      <c r="G330" s="49">
        <v>4401068684</v>
      </c>
      <c r="H330" s="49" t="s">
        <v>718</v>
      </c>
      <c r="I330" s="49" t="s">
        <v>464</v>
      </c>
      <c r="J330" s="165">
        <v>5400</v>
      </c>
      <c r="K330" s="216" t="s">
        <v>949</v>
      </c>
      <c r="L330" s="49" t="s">
        <v>748</v>
      </c>
    </row>
    <row r="331" spans="1:12" ht="102" x14ac:dyDescent="0.25">
      <c r="A331" s="88">
        <f t="shared" si="6"/>
        <v>327</v>
      </c>
      <c r="B331" s="214">
        <v>44379</v>
      </c>
      <c r="C331" s="107" t="s">
        <v>1040</v>
      </c>
      <c r="D331" s="36" t="s">
        <v>981</v>
      </c>
      <c r="E331" s="36" t="s">
        <v>670</v>
      </c>
      <c r="F331" s="101" t="s">
        <v>671</v>
      </c>
      <c r="G331" s="36">
        <v>4401160425</v>
      </c>
      <c r="H331" s="36" t="s">
        <v>727</v>
      </c>
      <c r="I331" s="49" t="s">
        <v>464</v>
      </c>
      <c r="J331" s="166">
        <v>21980</v>
      </c>
      <c r="K331" s="216" t="s">
        <v>1041</v>
      </c>
      <c r="L331" s="49" t="s">
        <v>748</v>
      </c>
    </row>
    <row r="332" spans="1:12" ht="102" x14ac:dyDescent="0.25">
      <c r="A332" s="88">
        <f t="shared" si="6"/>
        <v>328</v>
      </c>
      <c r="B332" s="36" t="s">
        <v>1042</v>
      </c>
      <c r="C332" s="36" t="s">
        <v>1043</v>
      </c>
      <c r="D332" s="49" t="s">
        <v>960</v>
      </c>
      <c r="E332" s="49" t="s">
        <v>606</v>
      </c>
      <c r="F332" s="103" t="s">
        <v>550</v>
      </c>
      <c r="G332" s="49">
        <v>4401068684</v>
      </c>
      <c r="H332" s="49" t="s">
        <v>718</v>
      </c>
      <c r="I332" s="49" t="s">
        <v>464</v>
      </c>
      <c r="J332" s="165">
        <v>28107</v>
      </c>
      <c r="K332" s="216" t="s">
        <v>1041</v>
      </c>
      <c r="L332" s="49" t="s">
        <v>748</v>
      </c>
    </row>
    <row r="333" spans="1:12" ht="140.25" x14ac:dyDescent="0.25">
      <c r="A333" s="88">
        <f t="shared" si="6"/>
        <v>329</v>
      </c>
      <c r="B333" s="105">
        <v>44396</v>
      </c>
      <c r="C333" s="107" t="s">
        <v>1044</v>
      </c>
      <c r="D333" s="31" t="s">
        <v>1045</v>
      </c>
      <c r="E333" s="36" t="s">
        <v>457</v>
      </c>
      <c r="F333" s="101" t="s">
        <v>561</v>
      </c>
      <c r="G333" s="36">
        <v>4401105488</v>
      </c>
      <c r="H333" s="49" t="s">
        <v>758</v>
      </c>
      <c r="I333" s="49" t="s">
        <v>746</v>
      </c>
      <c r="J333" s="247">
        <v>27232.799999999999</v>
      </c>
      <c r="K333" s="216" t="s">
        <v>1041</v>
      </c>
      <c r="L333" s="49" t="s">
        <v>748</v>
      </c>
    </row>
    <row r="334" spans="1:12" ht="102" x14ac:dyDescent="0.25">
      <c r="A334" s="88">
        <f t="shared" si="6"/>
        <v>330</v>
      </c>
      <c r="B334" s="216" t="s">
        <v>1046</v>
      </c>
      <c r="C334" s="36" t="s">
        <v>1047</v>
      </c>
      <c r="D334" s="36" t="s">
        <v>954</v>
      </c>
      <c r="E334" s="36" t="s">
        <v>552</v>
      </c>
      <c r="F334" s="167" t="s">
        <v>553</v>
      </c>
      <c r="G334" s="36">
        <v>4442006398</v>
      </c>
      <c r="H334" s="36" t="s">
        <v>863</v>
      </c>
      <c r="I334" s="36" t="s">
        <v>464</v>
      </c>
      <c r="J334" s="248">
        <v>7196.7</v>
      </c>
      <c r="K334" s="216" t="s">
        <v>1041</v>
      </c>
      <c r="L334" s="49" t="s">
        <v>748</v>
      </c>
    </row>
    <row r="335" spans="1:12" ht="114.75" x14ac:dyDescent="0.25">
      <c r="A335" s="88">
        <f t="shared" si="6"/>
        <v>331</v>
      </c>
      <c r="B335" s="42">
        <v>44399</v>
      </c>
      <c r="C335" s="36" t="s">
        <v>1048</v>
      </c>
      <c r="D335" s="216" t="s">
        <v>1038</v>
      </c>
      <c r="E335" s="36" t="s">
        <v>890</v>
      </c>
      <c r="F335" s="231">
        <v>1184400000322</v>
      </c>
      <c r="G335" s="47">
        <v>4401189223</v>
      </c>
      <c r="H335" s="36" t="s">
        <v>891</v>
      </c>
      <c r="I335" s="216" t="s">
        <v>777</v>
      </c>
      <c r="J335" s="248">
        <v>41868</v>
      </c>
      <c r="K335" s="216" t="s">
        <v>1041</v>
      </c>
      <c r="L335" s="49" t="s">
        <v>748</v>
      </c>
    </row>
    <row r="336" spans="1:12" ht="102" x14ac:dyDescent="0.25">
      <c r="A336" s="88">
        <f t="shared" si="6"/>
        <v>332</v>
      </c>
      <c r="B336" s="42">
        <v>44405</v>
      </c>
      <c r="C336" s="36" t="s">
        <v>1049</v>
      </c>
      <c r="D336" s="49" t="s">
        <v>963</v>
      </c>
      <c r="E336" s="13" t="s">
        <v>928</v>
      </c>
      <c r="F336" s="103" t="s">
        <v>557</v>
      </c>
      <c r="G336" s="103" t="s">
        <v>929</v>
      </c>
      <c r="H336" s="49" t="s">
        <v>713</v>
      </c>
      <c r="I336" s="49" t="s">
        <v>464</v>
      </c>
      <c r="J336" s="249">
        <v>42246.36</v>
      </c>
      <c r="K336" s="216" t="s">
        <v>1041</v>
      </c>
      <c r="L336" s="49" t="s">
        <v>748</v>
      </c>
    </row>
    <row r="337" spans="1:12" ht="102" x14ac:dyDescent="0.25">
      <c r="A337" s="88">
        <f t="shared" si="6"/>
        <v>333</v>
      </c>
      <c r="B337" s="214">
        <v>44405</v>
      </c>
      <c r="C337" s="215" t="s">
        <v>1050</v>
      </c>
      <c r="D337" s="107" t="s">
        <v>983</v>
      </c>
      <c r="E337" s="49" t="s">
        <v>836</v>
      </c>
      <c r="F337" s="219">
        <v>1114400000494</v>
      </c>
      <c r="G337" s="107">
        <v>4401114806</v>
      </c>
      <c r="H337" s="107" t="s">
        <v>837</v>
      </c>
      <c r="I337" s="49" t="s">
        <v>464</v>
      </c>
      <c r="J337" s="249">
        <v>9200</v>
      </c>
      <c r="K337" s="216" t="s">
        <v>1041</v>
      </c>
      <c r="L337" s="49" t="s">
        <v>748</v>
      </c>
    </row>
    <row r="338" spans="1:12" ht="102" x14ac:dyDescent="0.25">
      <c r="A338" s="88">
        <f t="shared" si="6"/>
        <v>334</v>
      </c>
      <c r="B338" s="42">
        <v>44417</v>
      </c>
      <c r="C338" s="36" t="s">
        <v>1051</v>
      </c>
      <c r="D338" s="36" t="s">
        <v>954</v>
      </c>
      <c r="E338" s="36" t="s">
        <v>552</v>
      </c>
      <c r="F338" s="167" t="s">
        <v>553</v>
      </c>
      <c r="G338" s="36">
        <v>4442006398</v>
      </c>
      <c r="H338" s="36" t="s">
        <v>863</v>
      </c>
      <c r="I338" s="36" t="s">
        <v>464</v>
      </c>
      <c r="J338" s="249">
        <v>24000</v>
      </c>
      <c r="K338" s="216" t="s">
        <v>1041</v>
      </c>
      <c r="L338" s="49" t="s">
        <v>748</v>
      </c>
    </row>
    <row r="339" spans="1:12" ht="102" x14ac:dyDescent="0.25">
      <c r="A339" s="88">
        <f t="shared" si="6"/>
        <v>335</v>
      </c>
      <c r="B339" s="42">
        <v>44418</v>
      </c>
      <c r="C339" s="36" t="s">
        <v>1052</v>
      </c>
      <c r="D339" s="36" t="s">
        <v>1010</v>
      </c>
      <c r="E339" s="36" t="s">
        <v>1011</v>
      </c>
      <c r="F339" s="246">
        <v>1154400010005</v>
      </c>
      <c r="G339" s="47">
        <v>4414011886</v>
      </c>
      <c r="H339" s="49" t="s">
        <v>1012</v>
      </c>
      <c r="I339" s="49" t="s">
        <v>464</v>
      </c>
      <c r="J339" s="239">
        <v>117199.8</v>
      </c>
      <c r="K339" s="216" t="s">
        <v>1041</v>
      </c>
      <c r="L339" s="49" t="s">
        <v>748</v>
      </c>
    </row>
    <row r="340" spans="1:12" ht="102" x14ac:dyDescent="0.25">
      <c r="A340" s="88">
        <f t="shared" si="6"/>
        <v>336</v>
      </c>
      <c r="B340" s="236">
        <v>44419</v>
      </c>
      <c r="C340" s="36" t="s">
        <v>1053</v>
      </c>
      <c r="D340" s="36" t="s">
        <v>954</v>
      </c>
      <c r="E340" s="36" t="s">
        <v>552</v>
      </c>
      <c r="F340" s="167" t="s">
        <v>553</v>
      </c>
      <c r="G340" s="36">
        <v>4442006398</v>
      </c>
      <c r="H340" s="36" t="s">
        <v>863</v>
      </c>
      <c r="I340" s="36" t="s">
        <v>464</v>
      </c>
      <c r="J340" s="249">
        <v>5200</v>
      </c>
      <c r="K340" s="216" t="s">
        <v>1041</v>
      </c>
      <c r="L340" s="49" t="s">
        <v>748</v>
      </c>
    </row>
    <row r="341" spans="1:12" ht="102" x14ac:dyDescent="0.25">
      <c r="A341" s="88">
        <f t="shared" si="6"/>
        <v>337</v>
      </c>
      <c r="B341" s="42">
        <v>44419</v>
      </c>
      <c r="C341" s="36" t="s">
        <v>1054</v>
      </c>
      <c r="D341" s="49" t="s">
        <v>963</v>
      </c>
      <c r="E341" s="49" t="s">
        <v>928</v>
      </c>
      <c r="F341" s="103" t="s">
        <v>557</v>
      </c>
      <c r="G341" s="103" t="s">
        <v>929</v>
      </c>
      <c r="H341" s="49" t="s">
        <v>713</v>
      </c>
      <c r="I341" s="49" t="s">
        <v>464</v>
      </c>
      <c r="J341" s="249">
        <v>74250</v>
      </c>
      <c r="K341" s="216" t="s">
        <v>1041</v>
      </c>
      <c r="L341" s="49" t="s">
        <v>748</v>
      </c>
    </row>
    <row r="342" spans="1:12" ht="114.75" x14ac:dyDescent="0.25">
      <c r="A342" s="88">
        <f t="shared" si="6"/>
        <v>338</v>
      </c>
      <c r="B342" s="105">
        <v>44419</v>
      </c>
      <c r="C342" s="107" t="s">
        <v>1055</v>
      </c>
      <c r="D342" s="36" t="s">
        <v>1031</v>
      </c>
      <c r="E342" s="36" t="s">
        <v>854</v>
      </c>
      <c r="F342" s="124" t="s">
        <v>592</v>
      </c>
      <c r="G342" s="36">
        <v>4401057139</v>
      </c>
      <c r="H342" s="36" t="s">
        <v>593</v>
      </c>
      <c r="I342" s="36" t="s">
        <v>464</v>
      </c>
      <c r="J342" s="250">
        <v>30249.8</v>
      </c>
      <c r="K342" s="216" t="s">
        <v>1041</v>
      </c>
      <c r="L342" s="251"/>
    </row>
    <row r="343" spans="1:12" ht="102" x14ac:dyDescent="0.25">
      <c r="A343" s="88">
        <f t="shared" si="6"/>
        <v>339</v>
      </c>
      <c r="B343" s="42">
        <v>44424</v>
      </c>
      <c r="C343" s="36" t="s">
        <v>1056</v>
      </c>
      <c r="D343" s="49" t="s">
        <v>965</v>
      </c>
      <c r="E343" s="13" t="s">
        <v>543</v>
      </c>
      <c r="F343" s="180" t="s">
        <v>563</v>
      </c>
      <c r="G343" s="49">
        <v>4401067779</v>
      </c>
      <c r="H343" s="49" t="s">
        <v>506</v>
      </c>
      <c r="I343" s="49" t="s">
        <v>464</v>
      </c>
      <c r="J343" s="125">
        <v>7500</v>
      </c>
      <c r="K343" s="216" t="s">
        <v>1041</v>
      </c>
      <c r="L343" s="49" t="s">
        <v>748</v>
      </c>
    </row>
    <row r="344" spans="1:12" ht="114.75" x14ac:dyDescent="0.25">
      <c r="A344" s="88">
        <f t="shared" si="6"/>
        <v>340</v>
      </c>
      <c r="B344" s="42">
        <v>44424</v>
      </c>
      <c r="C344" s="36" t="s">
        <v>1057</v>
      </c>
      <c r="D344" s="36" t="s">
        <v>1058</v>
      </c>
      <c r="E344" s="36" t="s">
        <v>907</v>
      </c>
      <c r="F344" s="231">
        <v>1074400000894</v>
      </c>
      <c r="G344" s="47">
        <v>4401082142</v>
      </c>
      <c r="H344" s="36" t="s">
        <v>908</v>
      </c>
      <c r="I344" s="216" t="s">
        <v>777</v>
      </c>
      <c r="J344" s="249">
        <v>68130</v>
      </c>
      <c r="K344" s="216" t="s">
        <v>1041</v>
      </c>
      <c r="L344" s="49" t="s">
        <v>748</v>
      </c>
    </row>
    <row r="345" spans="1:12" ht="114.75" x14ac:dyDescent="0.25">
      <c r="A345" s="88">
        <f t="shared" si="6"/>
        <v>341</v>
      </c>
      <c r="B345" s="42">
        <v>44439</v>
      </c>
      <c r="C345" s="36" t="s">
        <v>1059</v>
      </c>
      <c r="D345" s="12" t="s">
        <v>1060</v>
      </c>
      <c r="E345" s="8" t="s">
        <v>1061</v>
      </c>
      <c r="F345" s="101" t="s">
        <v>1062</v>
      </c>
      <c r="G345" s="36">
        <v>4401056625</v>
      </c>
      <c r="H345" s="36" t="s">
        <v>1063</v>
      </c>
      <c r="I345" s="216" t="s">
        <v>777</v>
      </c>
      <c r="J345" s="249">
        <v>27000</v>
      </c>
      <c r="K345" s="216" t="s">
        <v>1041</v>
      </c>
      <c r="L345" s="251"/>
    </row>
    <row r="346" spans="1:12" ht="114.75" x14ac:dyDescent="0.25">
      <c r="A346" s="88">
        <f t="shared" si="6"/>
        <v>342</v>
      </c>
      <c r="B346" s="42">
        <v>44440</v>
      </c>
      <c r="C346" s="36" t="s">
        <v>1064</v>
      </c>
      <c r="D346" s="36" t="s">
        <v>1065</v>
      </c>
      <c r="E346" s="8" t="s">
        <v>497</v>
      </c>
      <c r="F346" s="101" t="s">
        <v>640</v>
      </c>
      <c r="G346" s="36">
        <v>4401022383</v>
      </c>
      <c r="H346" s="36" t="s">
        <v>880</v>
      </c>
      <c r="I346" s="49" t="s">
        <v>464</v>
      </c>
      <c r="J346" s="252">
        <v>58690</v>
      </c>
      <c r="K346" s="216" t="s">
        <v>1041</v>
      </c>
      <c r="L346" s="251"/>
    </row>
    <row r="347" spans="1:12" ht="102" x14ac:dyDescent="0.25">
      <c r="A347" s="88">
        <f t="shared" si="6"/>
        <v>343</v>
      </c>
      <c r="B347" s="42">
        <v>44442</v>
      </c>
      <c r="C347" s="36" t="s">
        <v>1066</v>
      </c>
      <c r="D347" s="12" t="s">
        <v>1067</v>
      </c>
      <c r="E347" s="8" t="s">
        <v>1068</v>
      </c>
      <c r="F347" s="101" t="s">
        <v>568</v>
      </c>
      <c r="G347" s="253">
        <v>4401181954</v>
      </c>
      <c r="H347" s="36" t="s">
        <v>1069</v>
      </c>
      <c r="I347" s="49" t="s">
        <v>464</v>
      </c>
      <c r="J347" s="249">
        <v>30000</v>
      </c>
      <c r="K347" s="216" t="s">
        <v>1041</v>
      </c>
      <c r="L347" s="251"/>
    </row>
    <row r="348" spans="1:12" ht="102" x14ac:dyDescent="0.25">
      <c r="A348" s="88">
        <f t="shared" si="6"/>
        <v>344</v>
      </c>
      <c r="B348" s="42">
        <v>44442</v>
      </c>
      <c r="C348" s="36" t="s">
        <v>1070</v>
      </c>
      <c r="D348" s="12" t="s">
        <v>1067</v>
      </c>
      <c r="E348" s="8" t="s">
        <v>1068</v>
      </c>
      <c r="F348" s="101" t="s">
        <v>568</v>
      </c>
      <c r="G348" s="253">
        <v>4401181954</v>
      </c>
      <c r="H348" s="36" t="s">
        <v>1069</v>
      </c>
      <c r="I348" s="49" t="s">
        <v>464</v>
      </c>
      <c r="J348" s="249">
        <v>9750</v>
      </c>
      <c r="K348" s="216" t="s">
        <v>1041</v>
      </c>
      <c r="L348" s="251"/>
    </row>
    <row r="349" spans="1:12" ht="102" x14ac:dyDescent="0.25">
      <c r="A349" s="88">
        <f t="shared" si="6"/>
        <v>345</v>
      </c>
      <c r="B349" s="42">
        <v>44442</v>
      </c>
      <c r="C349" s="36" t="s">
        <v>1071</v>
      </c>
      <c r="D349" s="12" t="s">
        <v>1067</v>
      </c>
      <c r="E349" s="8" t="s">
        <v>1068</v>
      </c>
      <c r="F349" s="101" t="s">
        <v>568</v>
      </c>
      <c r="G349" s="253">
        <v>4401181954</v>
      </c>
      <c r="H349" s="36" t="s">
        <v>1069</v>
      </c>
      <c r="I349" s="49" t="s">
        <v>464</v>
      </c>
      <c r="J349" s="249">
        <v>14915.94</v>
      </c>
      <c r="K349" s="216" t="s">
        <v>1041</v>
      </c>
      <c r="L349" s="251"/>
    </row>
    <row r="350" spans="1:12" ht="102" x14ac:dyDescent="0.25">
      <c r="A350" s="88">
        <f t="shared" si="6"/>
        <v>346</v>
      </c>
      <c r="B350" s="42">
        <v>44453</v>
      </c>
      <c r="C350" s="36" t="s">
        <v>1072</v>
      </c>
      <c r="D350" s="36" t="s">
        <v>954</v>
      </c>
      <c r="E350" s="36" t="s">
        <v>552</v>
      </c>
      <c r="F350" s="167" t="s">
        <v>553</v>
      </c>
      <c r="G350" s="36">
        <v>4442006398</v>
      </c>
      <c r="H350" s="36" t="s">
        <v>863</v>
      </c>
      <c r="I350" s="36" t="s">
        <v>464</v>
      </c>
      <c r="J350" s="249">
        <v>43400</v>
      </c>
      <c r="K350" s="216" t="s">
        <v>1041</v>
      </c>
      <c r="L350" s="251"/>
    </row>
    <row r="351" spans="1:12" ht="102" x14ac:dyDescent="0.25">
      <c r="A351" s="88">
        <f t="shared" si="6"/>
        <v>347</v>
      </c>
      <c r="B351" s="42">
        <v>44453</v>
      </c>
      <c r="C351" s="36" t="s">
        <v>1073</v>
      </c>
      <c r="D351" s="49" t="s">
        <v>1074</v>
      </c>
      <c r="E351" s="49" t="s">
        <v>468</v>
      </c>
      <c r="F351" s="180" t="s">
        <v>658</v>
      </c>
      <c r="G351" s="49">
        <v>4401092310</v>
      </c>
      <c r="H351" s="49" t="s">
        <v>469</v>
      </c>
      <c r="I351" s="13" t="s">
        <v>464</v>
      </c>
      <c r="J351" s="249">
        <v>10000</v>
      </c>
      <c r="K351" s="216" t="s">
        <v>1041</v>
      </c>
      <c r="L351" s="251"/>
    </row>
    <row r="352" spans="1:12" ht="102" x14ac:dyDescent="0.25">
      <c r="A352" s="88">
        <f t="shared" si="6"/>
        <v>348</v>
      </c>
      <c r="B352" s="42">
        <v>44455</v>
      </c>
      <c r="C352" s="36" t="s">
        <v>1075</v>
      </c>
      <c r="D352" s="216" t="s">
        <v>948</v>
      </c>
      <c r="E352" s="36" t="s">
        <v>896</v>
      </c>
      <c r="F352" s="231">
        <v>1034400000788</v>
      </c>
      <c r="G352" s="47">
        <v>4401024052</v>
      </c>
      <c r="H352" s="36" t="s">
        <v>897</v>
      </c>
      <c r="I352" s="36" t="s">
        <v>464</v>
      </c>
      <c r="J352" s="249">
        <v>97200</v>
      </c>
      <c r="K352" s="216" t="s">
        <v>1041</v>
      </c>
      <c r="L352" s="251"/>
    </row>
    <row r="353" spans="1:12" ht="102" x14ac:dyDescent="0.25">
      <c r="A353" s="88">
        <f t="shared" si="6"/>
        <v>349</v>
      </c>
      <c r="B353" s="42">
        <v>44456</v>
      </c>
      <c r="C353" s="36" t="s">
        <v>1076</v>
      </c>
      <c r="D353" s="36" t="s">
        <v>954</v>
      </c>
      <c r="E353" s="36" t="s">
        <v>552</v>
      </c>
      <c r="F353" s="167" t="s">
        <v>553</v>
      </c>
      <c r="G353" s="36">
        <v>4442006398</v>
      </c>
      <c r="H353" s="36" t="s">
        <v>863</v>
      </c>
      <c r="I353" s="36" t="s">
        <v>464</v>
      </c>
      <c r="J353" s="249">
        <v>17158.5</v>
      </c>
      <c r="K353" s="216" t="s">
        <v>1041</v>
      </c>
      <c r="L353" s="251"/>
    </row>
    <row r="354" spans="1:12" ht="114.75" x14ac:dyDescent="0.25">
      <c r="A354" s="221">
        <f t="shared" si="6"/>
        <v>350</v>
      </c>
      <c r="B354" s="42">
        <v>44473</v>
      </c>
      <c r="C354" s="36" t="s">
        <v>1077</v>
      </c>
      <c r="D354" s="31" t="s">
        <v>991</v>
      </c>
      <c r="E354" s="216" t="s">
        <v>478</v>
      </c>
      <c r="F354" s="217" t="s">
        <v>789</v>
      </c>
      <c r="G354" s="217" t="s">
        <v>790</v>
      </c>
      <c r="H354" s="216" t="s">
        <v>791</v>
      </c>
      <c r="I354" s="216" t="s">
        <v>777</v>
      </c>
      <c r="J354" s="94">
        <v>62751.199999999997</v>
      </c>
      <c r="K354" s="216" t="s">
        <v>1078</v>
      </c>
      <c r="L354" s="49" t="s">
        <v>748</v>
      </c>
    </row>
    <row r="355" spans="1:12" ht="114.75" x14ac:dyDescent="0.25">
      <c r="A355" s="88">
        <f t="shared" si="6"/>
        <v>351</v>
      </c>
      <c r="B355" s="42">
        <v>44474</v>
      </c>
      <c r="C355" s="36" t="s">
        <v>1079</v>
      </c>
      <c r="D355" s="31" t="s">
        <v>991</v>
      </c>
      <c r="E355" s="216" t="s">
        <v>478</v>
      </c>
      <c r="F355" s="217" t="s">
        <v>789</v>
      </c>
      <c r="G355" s="217" t="s">
        <v>790</v>
      </c>
      <c r="H355" s="216" t="s">
        <v>791</v>
      </c>
      <c r="I355" s="216" t="s">
        <v>777</v>
      </c>
      <c r="J355" s="94">
        <v>32800</v>
      </c>
      <c r="K355" s="216" t="s">
        <v>1078</v>
      </c>
      <c r="L355" s="49" t="s">
        <v>748</v>
      </c>
    </row>
    <row r="356" spans="1:12" ht="102" x14ac:dyDescent="0.25">
      <c r="A356" s="88">
        <f t="shared" si="6"/>
        <v>352</v>
      </c>
      <c r="B356" s="42">
        <v>44474</v>
      </c>
      <c r="C356" s="36" t="s">
        <v>1080</v>
      </c>
      <c r="D356" s="36" t="s">
        <v>987</v>
      </c>
      <c r="E356" s="36" t="s">
        <v>867</v>
      </c>
      <c r="F356" s="232">
        <v>1134400000492</v>
      </c>
      <c r="G356" s="232">
        <v>4401115831</v>
      </c>
      <c r="H356" s="49" t="s">
        <v>868</v>
      </c>
      <c r="I356" s="49" t="s">
        <v>464</v>
      </c>
      <c r="J356" s="94">
        <v>34200</v>
      </c>
      <c r="K356" s="216" t="s">
        <v>1078</v>
      </c>
      <c r="L356" s="49" t="s">
        <v>748</v>
      </c>
    </row>
    <row r="357" spans="1:12" ht="102" x14ac:dyDescent="0.25">
      <c r="A357" s="88">
        <f t="shared" si="6"/>
        <v>353</v>
      </c>
      <c r="B357" s="42">
        <v>44482</v>
      </c>
      <c r="C357" s="36" t="s">
        <v>1081</v>
      </c>
      <c r="D357" s="49" t="s">
        <v>963</v>
      </c>
      <c r="E357" s="49" t="s">
        <v>928</v>
      </c>
      <c r="F357" s="103" t="s">
        <v>557</v>
      </c>
      <c r="G357" s="103" t="s">
        <v>929</v>
      </c>
      <c r="H357" s="49" t="s">
        <v>713</v>
      </c>
      <c r="I357" s="49" t="s">
        <v>464</v>
      </c>
      <c r="J357" s="100">
        <v>19788.599999999999</v>
      </c>
      <c r="K357" s="216" t="s">
        <v>1078</v>
      </c>
      <c r="L357" s="49" t="s">
        <v>748</v>
      </c>
    </row>
    <row r="358" spans="1:12" ht="102" x14ac:dyDescent="0.25">
      <c r="A358" s="88">
        <f t="shared" si="6"/>
        <v>354</v>
      </c>
      <c r="B358" s="42">
        <v>44488</v>
      </c>
      <c r="C358" s="36" t="s">
        <v>1082</v>
      </c>
      <c r="D358" s="49" t="s">
        <v>963</v>
      </c>
      <c r="E358" s="49" t="s">
        <v>928</v>
      </c>
      <c r="F358" s="103" t="s">
        <v>557</v>
      </c>
      <c r="G358" s="103" t="s">
        <v>929</v>
      </c>
      <c r="H358" s="49" t="s">
        <v>713</v>
      </c>
      <c r="I358" s="49" t="s">
        <v>464</v>
      </c>
      <c r="J358" s="100">
        <v>55291</v>
      </c>
      <c r="K358" s="216" t="s">
        <v>1078</v>
      </c>
      <c r="L358" s="49" t="s">
        <v>748</v>
      </c>
    </row>
    <row r="359" spans="1:12" ht="102" x14ac:dyDescent="0.25">
      <c r="A359" s="88">
        <f t="shared" si="6"/>
        <v>355</v>
      </c>
      <c r="B359" s="42">
        <v>44490</v>
      </c>
      <c r="C359" s="36" t="s">
        <v>1083</v>
      </c>
      <c r="D359" s="36" t="s">
        <v>969</v>
      </c>
      <c r="E359" s="36" t="s">
        <v>970</v>
      </c>
      <c r="F359" s="240">
        <v>1124400000779</v>
      </c>
      <c r="G359" s="241">
        <v>440101001</v>
      </c>
      <c r="H359" s="49" t="s">
        <v>971</v>
      </c>
      <c r="I359" s="49" t="s">
        <v>464</v>
      </c>
      <c r="J359" s="247">
        <v>6990</v>
      </c>
      <c r="K359" s="216" t="s">
        <v>1078</v>
      </c>
      <c r="L359" s="49" t="s">
        <v>748</v>
      </c>
    </row>
    <row r="360" spans="1:12" ht="114.75" x14ac:dyDescent="0.25">
      <c r="A360" s="88">
        <f t="shared" si="6"/>
        <v>356</v>
      </c>
      <c r="B360" s="42">
        <v>44490</v>
      </c>
      <c r="C360" s="36" t="s">
        <v>1084</v>
      </c>
      <c r="D360" s="36" t="s">
        <v>1085</v>
      </c>
      <c r="E360" s="36" t="s">
        <v>911</v>
      </c>
      <c r="F360" s="231">
        <v>1054400015053</v>
      </c>
      <c r="G360" s="47">
        <v>4401059263</v>
      </c>
      <c r="H360" s="36" t="s">
        <v>912</v>
      </c>
      <c r="I360" s="216" t="s">
        <v>777</v>
      </c>
      <c r="J360" s="94">
        <v>98745</v>
      </c>
      <c r="K360" s="216" t="s">
        <v>1078</v>
      </c>
      <c r="L360" s="49" t="s">
        <v>748</v>
      </c>
    </row>
    <row r="361" spans="1:12" ht="114.75" x14ac:dyDescent="0.25">
      <c r="A361" s="88">
        <f t="shared" si="6"/>
        <v>357</v>
      </c>
      <c r="B361" s="42">
        <v>44490</v>
      </c>
      <c r="C361" s="36" t="s">
        <v>1086</v>
      </c>
      <c r="D361" s="36" t="s">
        <v>1085</v>
      </c>
      <c r="E361" s="36" t="s">
        <v>911</v>
      </c>
      <c r="F361" s="231">
        <v>1054400015053</v>
      </c>
      <c r="G361" s="47">
        <v>4401059263</v>
      </c>
      <c r="H361" s="36" t="s">
        <v>912</v>
      </c>
      <c r="I361" s="216" t="s">
        <v>777</v>
      </c>
      <c r="J361" s="94">
        <v>119336.5</v>
      </c>
      <c r="K361" s="216" t="s">
        <v>1078</v>
      </c>
      <c r="L361" s="49" t="s">
        <v>748</v>
      </c>
    </row>
    <row r="362" spans="1:12" ht="102" x14ac:dyDescent="0.25">
      <c r="A362" s="88">
        <f t="shared" si="6"/>
        <v>358</v>
      </c>
      <c r="B362" s="42">
        <v>44491</v>
      </c>
      <c r="C362" s="36" t="s">
        <v>1087</v>
      </c>
      <c r="D362" s="12" t="s">
        <v>1067</v>
      </c>
      <c r="E362" s="8" t="s">
        <v>1068</v>
      </c>
      <c r="F362" s="101" t="s">
        <v>568</v>
      </c>
      <c r="G362" s="253">
        <v>4401181954</v>
      </c>
      <c r="H362" s="36" t="s">
        <v>1069</v>
      </c>
      <c r="I362" s="49" t="s">
        <v>464</v>
      </c>
      <c r="J362" s="94">
        <v>39740.800000000003</v>
      </c>
      <c r="K362" s="216" t="s">
        <v>1078</v>
      </c>
      <c r="L362" s="49" t="s">
        <v>748</v>
      </c>
    </row>
    <row r="363" spans="1:12" ht="102" x14ac:dyDescent="0.25">
      <c r="A363" s="88">
        <f t="shared" si="6"/>
        <v>359</v>
      </c>
      <c r="B363" s="42">
        <v>44495</v>
      </c>
      <c r="C363" s="36" t="s">
        <v>1088</v>
      </c>
      <c r="D363" s="12" t="s">
        <v>1067</v>
      </c>
      <c r="E363" s="8" t="s">
        <v>1068</v>
      </c>
      <c r="F363" s="101" t="s">
        <v>568</v>
      </c>
      <c r="G363" s="253">
        <v>4401181954</v>
      </c>
      <c r="H363" s="36" t="s">
        <v>1069</v>
      </c>
      <c r="I363" s="49" t="s">
        <v>464</v>
      </c>
      <c r="J363" s="94">
        <v>86400</v>
      </c>
      <c r="K363" s="216" t="s">
        <v>1078</v>
      </c>
      <c r="L363" s="49" t="s">
        <v>748</v>
      </c>
    </row>
    <row r="364" spans="1:12" ht="102" x14ac:dyDescent="0.25">
      <c r="A364" s="88">
        <f t="shared" si="6"/>
        <v>360</v>
      </c>
      <c r="B364" s="42">
        <v>44496</v>
      </c>
      <c r="C364" s="36" t="s">
        <v>1089</v>
      </c>
      <c r="D364" s="49" t="s">
        <v>1074</v>
      </c>
      <c r="E364" s="49" t="s">
        <v>468</v>
      </c>
      <c r="F364" s="180" t="s">
        <v>658</v>
      </c>
      <c r="G364" s="49">
        <v>4401092310</v>
      </c>
      <c r="H364" s="49" t="s">
        <v>469</v>
      </c>
      <c r="I364" s="49" t="s">
        <v>464</v>
      </c>
      <c r="J364" s="247">
        <v>22755.200000000001</v>
      </c>
      <c r="K364" s="216" t="s">
        <v>1078</v>
      </c>
      <c r="L364" s="49" t="s">
        <v>748</v>
      </c>
    </row>
    <row r="365" spans="1:12" ht="102" x14ac:dyDescent="0.25">
      <c r="A365" s="88">
        <f t="shared" si="6"/>
        <v>361</v>
      </c>
      <c r="B365" s="42">
        <v>44495</v>
      </c>
      <c r="C365" s="36" t="s">
        <v>1090</v>
      </c>
      <c r="D365" s="36" t="s">
        <v>1091</v>
      </c>
      <c r="E365" s="36" t="s">
        <v>860</v>
      </c>
      <c r="F365" s="231">
        <v>1124400000670</v>
      </c>
      <c r="G365" s="231">
        <v>4401115408</v>
      </c>
      <c r="H365" s="49" t="s">
        <v>861</v>
      </c>
      <c r="I365" s="49" t="s">
        <v>464</v>
      </c>
      <c r="J365" s="96">
        <v>40000</v>
      </c>
      <c r="K365" s="216" t="s">
        <v>1078</v>
      </c>
      <c r="L365" s="49" t="s">
        <v>748</v>
      </c>
    </row>
    <row r="366" spans="1:12" ht="102" x14ac:dyDescent="0.25">
      <c r="A366" s="88">
        <f t="shared" si="6"/>
        <v>362</v>
      </c>
      <c r="B366" s="42">
        <v>44496</v>
      </c>
      <c r="C366" s="36" t="s">
        <v>1092</v>
      </c>
      <c r="D366" s="36" t="s">
        <v>987</v>
      </c>
      <c r="E366" s="36" t="s">
        <v>867</v>
      </c>
      <c r="F366" s="232">
        <v>1134400000492</v>
      </c>
      <c r="G366" s="232">
        <v>4401115831</v>
      </c>
      <c r="H366" s="49" t="s">
        <v>868</v>
      </c>
      <c r="I366" s="49" t="s">
        <v>464</v>
      </c>
      <c r="J366" s="94">
        <v>62400</v>
      </c>
      <c r="K366" s="216" t="s">
        <v>1078</v>
      </c>
      <c r="L366" s="49" t="s">
        <v>748</v>
      </c>
    </row>
    <row r="367" spans="1:12" ht="102" x14ac:dyDescent="0.25">
      <c r="A367" s="88">
        <f t="shared" si="6"/>
        <v>363</v>
      </c>
      <c r="B367" s="42">
        <v>44508</v>
      </c>
      <c r="C367" s="36" t="s">
        <v>1093</v>
      </c>
      <c r="D367" s="49" t="s">
        <v>963</v>
      </c>
      <c r="E367" s="49" t="s">
        <v>928</v>
      </c>
      <c r="F367" s="103" t="s">
        <v>557</v>
      </c>
      <c r="G367" s="103" t="s">
        <v>929</v>
      </c>
      <c r="H367" s="49" t="s">
        <v>713</v>
      </c>
      <c r="I367" s="49" t="s">
        <v>464</v>
      </c>
      <c r="J367" s="100">
        <v>153800</v>
      </c>
      <c r="K367" s="216" t="s">
        <v>1078</v>
      </c>
      <c r="L367" s="49" t="s">
        <v>748</v>
      </c>
    </row>
    <row r="368" spans="1:12" ht="102" x14ac:dyDescent="0.25">
      <c r="A368" s="88">
        <f t="shared" si="6"/>
        <v>364</v>
      </c>
      <c r="B368" s="42">
        <v>44509</v>
      </c>
      <c r="C368" s="36" t="s">
        <v>1094</v>
      </c>
      <c r="D368" s="49" t="s">
        <v>960</v>
      </c>
      <c r="E368" s="49" t="s">
        <v>606</v>
      </c>
      <c r="F368" s="103" t="s">
        <v>550</v>
      </c>
      <c r="G368" s="49">
        <v>4401068684</v>
      </c>
      <c r="H368" s="49" t="s">
        <v>718</v>
      </c>
      <c r="I368" s="49" t="s">
        <v>464</v>
      </c>
      <c r="J368" s="100">
        <v>36840</v>
      </c>
      <c r="K368" s="216" t="s">
        <v>1078</v>
      </c>
      <c r="L368" s="49" t="s">
        <v>748</v>
      </c>
    </row>
    <row r="369" spans="1:12" ht="102" x14ac:dyDescent="0.25">
      <c r="A369" s="88">
        <f t="shared" si="6"/>
        <v>365</v>
      </c>
      <c r="B369" s="42">
        <v>44512</v>
      </c>
      <c r="C369" s="36" t="s">
        <v>1095</v>
      </c>
      <c r="D369" s="36" t="s">
        <v>461</v>
      </c>
      <c r="E369" s="36" t="s">
        <v>462</v>
      </c>
      <c r="F369" s="101" t="s">
        <v>686</v>
      </c>
      <c r="G369" s="36">
        <v>4405009545</v>
      </c>
      <c r="H369" s="49" t="s">
        <v>716</v>
      </c>
      <c r="I369" s="49" t="s">
        <v>464</v>
      </c>
      <c r="J369" s="100">
        <v>25000</v>
      </c>
      <c r="K369" s="216" t="s">
        <v>1078</v>
      </c>
      <c r="L369" s="49" t="s">
        <v>748</v>
      </c>
    </row>
    <row r="370" spans="1:12" ht="102" x14ac:dyDescent="0.25">
      <c r="A370" s="88">
        <f t="shared" si="6"/>
        <v>366</v>
      </c>
      <c r="B370" s="42">
        <v>44516</v>
      </c>
      <c r="C370" s="36" t="s">
        <v>1096</v>
      </c>
      <c r="D370" s="49" t="s">
        <v>995</v>
      </c>
      <c r="E370" s="49" t="s">
        <v>609</v>
      </c>
      <c r="F370" s="180" t="s">
        <v>610</v>
      </c>
      <c r="G370" s="49">
        <v>4401114669</v>
      </c>
      <c r="H370" s="49" t="s">
        <v>710</v>
      </c>
      <c r="I370" s="49" t="s">
        <v>464</v>
      </c>
      <c r="J370" s="247">
        <v>15200</v>
      </c>
      <c r="K370" s="216" t="s">
        <v>1078</v>
      </c>
      <c r="L370" s="49" t="s">
        <v>748</v>
      </c>
    </row>
    <row r="371" spans="1:12" ht="140.25" x14ac:dyDescent="0.25">
      <c r="A371" s="88">
        <f t="shared" si="6"/>
        <v>367</v>
      </c>
      <c r="B371" s="42">
        <v>44516</v>
      </c>
      <c r="C371" s="36" t="s">
        <v>1097</v>
      </c>
      <c r="D371" s="216" t="s">
        <v>989</v>
      </c>
      <c r="E371" s="216" t="s">
        <v>576</v>
      </c>
      <c r="F371" s="222" t="s">
        <v>577</v>
      </c>
      <c r="G371" s="223">
        <v>4401180929</v>
      </c>
      <c r="H371" s="216" t="s">
        <v>817</v>
      </c>
      <c r="I371" s="224" t="s">
        <v>746</v>
      </c>
      <c r="J371" s="247">
        <v>10220</v>
      </c>
      <c r="K371" s="216" t="s">
        <v>1078</v>
      </c>
      <c r="L371" s="49" t="s">
        <v>748</v>
      </c>
    </row>
    <row r="372" spans="1:12" ht="102" x14ac:dyDescent="0.25">
      <c r="A372" s="88">
        <f t="shared" si="6"/>
        <v>368</v>
      </c>
      <c r="B372" s="42">
        <v>44518</v>
      </c>
      <c r="C372" s="36" t="s">
        <v>1098</v>
      </c>
      <c r="D372" s="36" t="s">
        <v>954</v>
      </c>
      <c r="E372" s="36" t="s">
        <v>552</v>
      </c>
      <c r="F372" s="167" t="s">
        <v>553</v>
      </c>
      <c r="G372" s="36">
        <v>4442006398</v>
      </c>
      <c r="H372" s="36" t="s">
        <v>863</v>
      </c>
      <c r="I372" s="36" t="s">
        <v>464</v>
      </c>
      <c r="J372" s="254">
        <v>9988.93</v>
      </c>
      <c r="K372" s="216" t="s">
        <v>1078</v>
      </c>
      <c r="L372" s="49" t="s">
        <v>748</v>
      </c>
    </row>
    <row r="373" spans="1:12" ht="102" x14ac:dyDescent="0.25">
      <c r="A373" s="88">
        <f t="shared" si="6"/>
        <v>369</v>
      </c>
      <c r="B373" s="42">
        <v>44518</v>
      </c>
      <c r="C373" s="36" t="s">
        <v>1099</v>
      </c>
      <c r="D373" s="49" t="s">
        <v>963</v>
      </c>
      <c r="E373" s="49" t="s">
        <v>928</v>
      </c>
      <c r="F373" s="103" t="s">
        <v>557</v>
      </c>
      <c r="G373" s="103" t="s">
        <v>929</v>
      </c>
      <c r="H373" s="49" t="s">
        <v>713</v>
      </c>
      <c r="I373" s="49" t="s">
        <v>464</v>
      </c>
      <c r="J373" s="100">
        <v>19918</v>
      </c>
      <c r="K373" s="216" t="s">
        <v>1078</v>
      </c>
      <c r="L373" s="49" t="s">
        <v>748</v>
      </c>
    </row>
    <row r="374" spans="1:12" ht="102" x14ac:dyDescent="0.25">
      <c r="A374" s="88">
        <f t="shared" si="6"/>
        <v>370</v>
      </c>
      <c r="B374" s="42">
        <v>44518</v>
      </c>
      <c r="C374" s="36" t="s">
        <v>1100</v>
      </c>
      <c r="D374" s="36" t="s">
        <v>1101</v>
      </c>
      <c r="E374" s="49" t="s">
        <v>586</v>
      </c>
      <c r="F374" s="103" t="s">
        <v>553</v>
      </c>
      <c r="G374" s="49">
        <v>4442006398</v>
      </c>
      <c r="H374" s="49" t="s">
        <v>588</v>
      </c>
      <c r="I374" s="49" t="s">
        <v>464</v>
      </c>
      <c r="J374" s="100">
        <v>50000</v>
      </c>
      <c r="K374" s="216" t="s">
        <v>1078</v>
      </c>
      <c r="L374" s="49" t="s">
        <v>748</v>
      </c>
    </row>
    <row r="375" spans="1:12" ht="114.75" x14ac:dyDescent="0.25">
      <c r="A375" s="88">
        <f t="shared" si="6"/>
        <v>371</v>
      </c>
      <c r="B375" s="42">
        <v>44522</v>
      </c>
      <c r="C375" s="36" t="s">
        <v>1102</v>
      </c>
      <c r="D375" s="36" t="s">
        <v>1065</v>
      </c>
      <c r="E375" s="36" t="s">
        <v>497</v>
      </c>
      <c r="F375" s="101" t="s">
        <v>640</v>
      </c>
      <c r="G375" s="36">
        <v>4401022383</v>
      </c>
      <c r="H375" s="36" t="s">
        <v>880</v>
      </c>
      <c r="I375" s="49" t="s">
        <v>464</v>
      </c>
      <c r="J375" s="202">
        <v>17000</v>
      </c>
      <c r="K375" s="216" t="s">
        <v>1078</v>
      </c>
      <c r="L375" s="49" t="s">
        <v>748</v>
      </c>
    </row>
    <row r="376" spans="1:12" ht="140.25" x14ac:dyDescent="0.25">
      <c r="A376" s="88">
        <f t="shared" si="6"/>
        <v>372</v>
      </c>
      <c r="B376" s="42">
        <v>44523</v>
      </c>
      <c r="C376" s="36" t="s">
        <v>1103</v>
      </c>
      <c r="D376" s="216" t="s">
        <v>989</v>
      </c>
      <c r="E376" s="216" t="s">
        <v>576</v>
      </c>
      <c r="F376" s="222" t="s">
        <v>577</v>
      </c>
      <c r="G376" s="223">
        <v>4401180929</v>
      </c>
      <c r="H376" s="216" t="s">
        <v>817</v>
      </c>
      <c r="I376" s="224" t="s">
        <v>746</v>
      </c>
      <c r="J376" s="247">
        <v>6380</v>
      </c>
      <c r="K376" s="216" t="s">
        <v>1078</v>
      </c>
      <c r="L376" s="49" t="s">
        <v>748</v>
      </c>
    </row>
    <row r="377" spans="1:12" ht="114.75" x14ac:dyDescent="0.25">
      <c r="A377" s="88">
        <f t="shared" si="6"/>
        <v>373</v>
      </c>
      <c r="B377" s="42">
        <v>44524</v>
      </c>
      <c r="C377" s="36" t="s">
        <v>1104</v>
      </c>
      <c r="D377" s="36" t="s">
        <v>1065</v>
      </c>
      <c r="E377" s="36" t="s">
        <v>497</v>
      </c>
      <c r="F377" s="101" t="s">
        <v>640</v>
      </c>
      <c r="G377" s="36">
        <v>4401022383</v>
      </c>
      <c r="H377" s="36" t="s">
        <v>880</v>
      </c>
      <c r="I377" s="49" t="s">
        <v>464</v>
      </c>
      <c r="J377" s="202">
        <v>77482</v>
      </c>
      <c r="K377" s="216" t="s">
        <v>1078</v>
      </c>
      <c r="L377" s="49" t="s">
        <v>748</v>
      </c>
    </row>
    <row r="378" spans="1:12" ht="114.75" x14ac:dyDescent="0.25">
      <c r="A378" s="88">
        <f t="shared" si="6"/>
        <v>374</v>
      </c>
      <c r="B378" s="42">
        <v>44532</v>
      </c>
      <c r="C378" s="36" t="s">
        <v>1105</v>
      </c>
      <c r="D378" s="36" t="s">
        <v>1031</v>
      </c>
      <c r="E378" s="36" t="s">
        <v>854</v>
      </c>
      <c r="F378" s="124" t="s">
        <v>592</v>
      </c>
      <c r="G378" s="36">
        <v>4401057139</v>
      </c>
      <c r="H378" s="36" t="s">
        <v>593</v>
      </c>
      <c r="I378" s="36" t="s">
        <v>464</v>
      </c>
      <c r="J378" s="96">
        <v>32400</v>
      </c>
      <c r="K378" s="216" t="s">
        <v>1078</v>
      </c>
      <c r="L378" s="49" t="s">
        <v>748</v>
      </c>
    </row>
    <row r="379" spans="1:12" ht="140.25" x14ac:dyDescent="0.25">
      <c r="A379" s="88">
        <f t="shared" si="6"/>
        <v>375</v>
      </c>
      <c r="B379" s="42">
        <v>44538</v>
      </c>
      <c r="C379" s="36" t="s">
        <v>1106</v>
      </c>
      <c r="D379" s="31" t="s">
        <v>1045</v>
      </c>
      <c r="E379" s="36" t="s">
        <v>457</v>
      </c>
      <c r="F379" s="101" t="s">
        <v>561</v>
      </c>
      <c r="G379" s="36">
        <v>4401105488</v>
      </c>
      <c r="H379" s="49" t="s">
        <v>758</v>
      </c>
      <c r="I379" s="49" t="s">
        <v>746</v>
      </c>
      <c r="J379" s="247">
        <v>8785.4</v>
      </c>
      <c r="K379" s="216" t="s">
        <v>1078</v>
      </c>
      <c r="L379" s="49" t="s">
        <v>748</v>
      </c>
    </row>
    <row r="380" spans="1:12" ht="140.25" x14ac:dyDescent="0.25">
      <c r="A380" s="88">
        <f t="shared" si="6"/>
        <v>376</v>
      </c>
      <c r="B380" s="42">
        <v>44538</v>
      </c>
      <c r="C380" s="36" t="s">
        <v>1107</v>
      </c>
      <c r="D380" s="216" t="s">
        <v>989</v>
      </c>
      <c r="E380" s="216" t="s">
        <v>576</v>
      </c>
      <c r="F380" s="222" t="s">
        <v>577</v>
      </c>
      <c r="G380" s="223">
        <v>4401180929</v>
      </c>
      <c r="H380" s="216" t="s">
        <v>817</v>
      </c>
      <c r="I380" s="224" t="s">
        <v>746</v>
      </c>
      <c r="J380" s="247">
        <v>18330</v>
      </c>
      <c r="K380" s="216" t="s">
        <v>1078</v>
      </c>
      <c r="L380" s="49" t="s">
        <v>748</v>
      </c>
    </row>
    <row r="381" spans="1:12" ht="102" x14ac:dyDescent="0.25">
      <c r="A381" s="88">
        <f t="shared" si="6"/>
        <v>377</v>
      </c>
      <c r="B381" s="42">
        <v>44539</v>
      </c>
      <c r="C381" s="36" t="s">
        <v>1108</v>
      </c>
      <c r="D381" s="36" t="s">
        <v>1101</v>
      </c>
      <c r="E381" s="49" t="s">
        <v>586</v>
      </c>
      <c r="F381" s="103" t="s">
        <v>553</v>
      </c>
      <c r="G381" s="49">
        <v>4442006398</v>
      </c>
      <c r="H381" s="49" t="s">
        <v>588</v>
      </c>
      <c r="I381" s="49" t="s">
        <v>464</v>
      </c>
      <c r="J381" s="100">
        <v>28793.9</v>
      </c>
      <c r="K381" s="216" t="s">
        <v>1078</v>
      </c>
      <c r="L381" s="49" t="s">
        <v>748</v>
      </c>
    </row>
    <row r="382" spans="1:12" ht="102" x14ac:dyDescent="0.25">
      <c r="A382" s="88">
        <f t="shared" si="6"/>
        <v>378</v>
      </c>
      <c r="B382" s="42">
        <v>44539</v>
      </c>
      <c r="C382" s="36" t="s">
        <v>1109</v>
      </c>
      <c r="D382" s="36" t="s">
        <v>954</v>
      </c>
      <c r="E382" s="36" t="s">
        <v>552</v>
      </c>
      <c r="F382" s="167" t="s">
        <v>553</v>
      </c>
      <c r="G382" s="36">
        <v>4442006398</v>
      </c>
      <c r="H382" s="49" t="s">
        <v>925</v>
      </c>
      <c r="I382" s="13" t="s">
        <v>464</v>
      </c>
      <c r="J382" s="100">
        <v>29971.5</v>
      </c>
      <c r="K382" s="216" t="s">
        <v>1078</v>
      </c>
      <c r="L382" s="49" t="s">
        <v>748</v>
      </c>
    </row>
    <row r="383" spans="1:12" ht="102" x14ac:dyDescent="0.25">
      <c r="A383" s="88">
        <f t="shared" si="6"/>
        <v>379</v>
      </c>
      <c r="B383" s="42">
        <v>44539</v>
      </c>
      <c r="C383" s="36" t="s">
        <v>1110</v>
      </c>
      <c r="D383" s="36" t="s">
        <v>969</v>
      </c>
      <c r="E383" s="36" t="s">
        <v>970</v>
      </c>
      <c r="F383" s="240">
        <v>1124400000779</v>
      </c>
      <c r="G383" s="241">
        <v>440101001</v>
      </c>
      <c r="H383" s="49" t="s">
        <v>971</v>
      </c>
      <c r="I383" s="49" t="s">
        <v>464</v>
      </c>
      <c r="J383" s="247">
        <v>15480</v>
      </c>
      <c r="K383" s="216" t="s">
        <v>1078</v>
      </c>
      <c r="L383" s="49" t="s">
        <v>748</v>
      </c>
    </row>
    <row r="384" spans="1:12" ht="140.25" x14ac:dyDescent="0.25">
      <c r="A384" s="88">
        <f t="shared" si="6"/>
        <v>380</v>
      </c>
      <c r="B384" s="42">
        <v>44539</v>
      </c>
      <c r="C384" s="36" t="s">
        <v>1111</v>
      </c>
      <c r="D384" s="216" t="s">
        <v>989</v>
      </c>
      <c r="E384" s="216" t="s">
        <v>576</v>
      </c>
      <c r="F384" s="222" t="s">
        <v>577</v>
      </c>
      <c r="G384" s="223">
        <v>4401180929</v>
      </c>
      <c r="H384" s="216" t="s">
        <v>817</v>
      </c>
      <c r="I384" s="224" t="s">
        <v>746</v>
      </c>
      <c r="J384" s="247">
        <v>30178.799999999999</v>
      </c>
      <c r="K384" s="216" t="s">
        <v>1078</v>
      </c>
      <c r="L384" s="49" t="s">
        <v>748</v>
      </c>
    </row>
    <row r="385" spans="1:12" ht="102" x14ac:dyDescent="0.25">
      <c r="A385" s="88">
        <f t="shared" si="6"/>
        <v>381</v>
      </c>
      <c r="B385" s="42">
        <v>44540</v>
      </c>
      <c r="C385" s="36" t="s">
        <v>1112</v>
      </c>
      <c r="D385" s="36" t="s">
        <v>954</v>
      </c>
      <c r="E385" s="36" t="s">
        <v>552</v>
      </c>
      <c r="F385" s="167" t="s">
        <v>553</v>
      </c>
      <c r="G385" s="36">
        <v>4442006398</v>
      </c>
      <c r="H385" s="49" t="s">
        <v>925</v>
      </c>
      <c r="I385" s="49" t="s">
        <v>464</v>
      </c>
      <c r="J385" s="100">
        <v>19998.900000000001</v>
      </c>
      <c r="K385" s="216" t="s">
        <v>1078</v>
      </c>
      <c r="L385" s="49" t="s">
        <v>748</v>
      </c>
    </row>
    <row r="386" spans="1:12" ht="102" x14ac:dyDescent="0.25">
      <c r="A386" s="88">
        <f t="shared" si="6"/>
        <v>382</v>
      </c>
      <c r="B386" s="42">
        <v>44540</v>
      </c>
      <c r="C386" s="36" t="s">
        <v>1113</v>
      </c>
      <c r="D386" s="36" t="s">
        <v>461</v>
      </c>
      <c r="E386" s="36" t="s">
        <v>462</v>
      </c>
      <c r="F386" s="101" t="s">
        <v>686</v>
      </c>
      <c r="G386" s="36">
        <v>4405009545</v>
      </c>
      <c r="H386" s="49" t="s">
        <v>716</v>
      </c>
      <c r="I386" s="49" t="s">
        <v>464</v>
      </c>
      <c r="J386" s="100">
        <v>145600</v>
      </c>
      <c r="K386" s="216" t="s">
        <v>1078</v>
      </c>
      <c r="L386" s="49" t="s">
        <v>748</v>
      </c>
    </row>
    <row r="387" spans="1:12" ht="140.25" x14ac:dyDescent="0.25">
      <c r="A387" s="88">
        <f t="shared" si="6"/>
        <v>383</v>
      </c>
      <c r="B387" s="42">
        <v>44545</v>
      </c>
      <c r="C387" s="36" t="s">
        <v>1114</v>
      </c>
      <c r="D387" s="31" t="s">
        <v>1045</v>
      </c>
      <c r="E387" s="36" t="s">
        <v>457</v>
      </c>
      <c r="F387" s="101" t="s">
        <v>561</v>
      </c>
      <c r="G387" s="36">
        <v>4401105488</v>
      </c>
      <c r="H387" s="49" t="s">
        <v>758</v>
      </c>
      <c r="I387" s="49" t="s">
        <v>746</v>
      </c>
      <c r="J387" s="247">
        <v>20779.599999999999</v>
      </c>
      <c r="K387" s="216" t="s">
        <v>1078</v>
      </c>
      <c r="L387" s="49" t="s">
        <v>748</v>
      </c>
    </row>
    <row r="388" spans="1:12" ht="102" x14ac:dyDescent="0.25">
      <c r="A388" s="88">
        <f t="shared" si="6"/>
        <v>384</v>
      </c>
      <c r="B388" s="42">
        <v>44545</v>
      </c>
      <c r="C388" s="36" t="s">
        <v>1115</v>
      </c>
      <c r="D388" s="216" t="s">
        <v>1116</v>
      </c>
      <c r="E388" s="36" t="s">
        <v>670</v>
      </c>
      <c r="F388" s="101" t="s">
        <v>671</v>
      </c>
      <c r="G388" s="36">
        <v>4401160425</v>
      </c>
      <c r="H388" s="36" t="s">
        <v>727</v>
      </c>
      <c r="I388" s="49" t="s">
        <v>464</v>
      </c>
      <c r="J388" s="96">
        <v>9405</v>
      </c>
      <c r="K388" s="216" t="s">
        <v>1078</v>
      </c>
      <c r="L388" s="49" t="s">
        <v>748</v>
      </c>
    </row>
    <row r="389" spans="1:12" ht="102" x14ac:dyDescent="0.25">
      <c r="A389" s="88">
        <f t="shared" si="6"/>
        <v>385</v>
      </c>
      <c r="B389" s="42">
        <v>44546</v>
      </c>
      <c r="C389" s="36" t="s">
        <v>1117</v>
      </c>
      <c r="D389" s="36" t="s">
        <v>580</v>
      </c>
      <c r="E389" s="13" t="s">
        <v>581</v>
      </c>
      <c r="F389" s="103" t="s">
        <v>582</v>
      </c>
      <c r="G389" s="49">
        <v>440103449</v>
      </c>
      <c r="H389" s="49" t="s">
        <v>1118</v>
      </c>
      <c r="I389" s="49" t="s">
        <v>464</v>
      </c>
      <c r="J389" s="96">
        <v>35000</v>
      </c>
      <c r="K389" s="216" t="s">
        <v>1078</v>
      </c>
      <c r="L389" s="49" t="s">
        <v>748</v>
      </c>
    </row>
    <row r="390" spans="1:12" ht="63.75" x14ac:dyDescent="0.25">
      <c r="A390" s="88">
        <f t="shared" si="6"/>
        <v>386</v>
      </c>
      <c r="B390" s="255">
        <v>44571</v>
      </c>
      <c r="C390" s="107" t="s">
        <v>1119</v>
      </c>
      <c r="D390" s="49" t="s">
        <v>1074</v>
      </c>
      <c r="E390" s="49" t="s">
        <v>1120</v>
      </c>
      <c r="F390" s="180" t="s">
        <v>658</v>
      </c>
      <c r="G390" s="49">
        <v>4401092310</v>
      </c>
      <c r="H390" s="49" t="s">
        <v>469</v>
      </c>
      <c r="I390" s="49" t="s">
        <v>1121</v>
      </c>
      <c r="J390" s="165">
        <v>24840</v>
      </c>
      <c r="K390" s="216" t="s">
        <v>1122</v>
      </c>
      <c r="L390" s="224" t="s">
        <v>1123</v>
      </c>
    </row>
    <row r="391" spans="1:12" ht="127.5" x14ac:dyDescent="0.25">
      <c r="A391" s="88">
        <f t="shared" ref="A391:A454" si="7">A390+1</f>
        <v>387</v>
      </c>
      <c r="B391" s="256">
        <v>44571</v>
      </c>
      <c r="C391" s="42" t="s">
        <v>1124</v>
      </c>
      <c r="D391" s="107" t="s">
        <v>1125</v>
      </c>
      <c r="E391" s="49" t="s">
        <v>1126</v>
      </c>
      <c r="F391" s="180" t="s">
        <v>1127</v>
      </c>
      <c r="G391" s="49">
        <v>4401190300</v>
      </c>
      <c r="H391" s="49" t="s">
        <v>1128</v>
      </c>
      <c r="I391" s="47" t="s">
        <v>279</v>
      </c>
      <c r="J391" s="257">
        <v>50000</v>
      </c>
      <c r="K391" s="216" t="s">
        <v>1122</v>
      </c>
      <c r="L391" s="224" t="s">
        <v>1123</v>
      </c>
    </row>
    <row r="392" spans="1:12" ht="127.5" x14ac:dyDescent="0.25">
      <c r="A392" s="88">
        <f t="shared" si="7"/>
        <v>388</v>
      </c>
      <c r="B392" s="256">
        <v>44571</v>
      </c>
      <c r="C392" s="42" t="s">
        <v>1129</v>
      </c>
      <c r="D392" s="107" t="s">
        <v>1125</v>
      </c>
      <c r="E392" s="49" t="s">
        <v>1126</v>
      </c>
      <c r="F392" s="180" t="s">
        <v>1127</v>
      </c>
      <c r="G392" s="49">
        <v>4401190300</v>
      </c>
      <c r="H392" s="49" t="s">
        <v>1128</v>
      </c>
      <c r="I392" s="47" t="s">
        <v>279</v>
      </c>
      <c r="J392" s="257">
        <v>50000</v>
      </c>
      <c r="K392" s="216" t="s">
        <v>1122</v>
      </c>
      <c r="L392" s="224" t="s">
        <v>1123</v>
      </c>
    </row>
    <row r="393" spans="1:12" ht="76.5" x14ac:dyDescent="0.25">
      <c r="A393" s="88">
        <f t="shared" si="7"/>
        <v>389</v>
      </c>
      <c r="B393" s="98">
        <v>44574</v>
      </c>
      <c r="C393" s="107" t="s">
        <v>1130</v>
      </c>
      <c r="D393" s="216" t="s">
        <v>989</v>
      </c>
      <c r="E393" s="216" t="s">
        <v>576</v>
      </c>
      <c r="F393" s="222" t="s">
        <v>577</v>
      </c>
      <c r="G393" s="223">
        <v>4401180929</v>
      </c>
      <c r="H393" s="216" t="s">
        <v>817</v>
      </c>
      <c r="I393" s="47" t="s">
        <v>279</v>
      </c>
      <c r="J393" s="258">
        <v>50000</v>
      </c>
      <c r="K393" s="216" t="s">
        <v>1122</v>
      </c>
      <c r="L393" s="224" t="s">
        <v>1123</v>
      </c>
    </row>
    <row r="394" spans="1:12" ht="114.75" x14ac:dyDescent="0.25">
      <c r="A394" s="88">
        <f t="shared" si="7"/>
        <v>390</v>
      </c>
      <c r="B394" s="98">
        <v>44582</v>
      </c>
      <c r="C394" s="36" t="s">
        <v>1131</v>
      </c>
      <c r="D394" s="49" t="s">
        <v>979</v>
      </c>
      <c r="E394" s="49" t="s">
        <v>609</v>
      </c>
      <c r="F394" s="180" t="s">
        <v>610</v>
      </c>
      <c r="G394" s="49">
        <v>4401114669</v>
      </c>
      <c r="H394" s="49" t="s">
        <v>710</v>
      </c>
      <c r="I394" s="47" t="s">
        <v>279</v>
      </c>
      <c r="J394" s="230">
        <v>30620</v>
      </c>
      <c r="K394" s="216" t="s">
        <v>1122</v>
      </c>
      <c r="L394" s="224" t="s">
        <v>1123</v>
      </c>
    </row>
    <row r="395" spans="1:12" ht="114.75" x14ac:dyDescent="0.25">
      <c r="A395" s="88">
        <f t="shared" si="7"/>
        <v>391</v>
      </c>
      <c r="B395" s="98">
        <v>44586</v>
      </c>
      <c r="C395" s="36" t="s">
        <v>1132</v>
      </c>
      <c r="D395" s="36" t="s">
        <v>1065</v>
      </c>
      <c r="E395" s="36" t="s">
        <v>497</v>
      </c>
      <c r="F395" s="101" t="s">
        <v>640</v>
      </c>
      <c r="G395" s="36">
        <v>4401022383</v>
      </c>
      <c r="H395" s="36" t="s">
        <v>880</v>
      </c>
      <c r="I395" s="47" t="s">
        <v>279</v>
      </c>
      <c r="J395" s="166">
        <v>130000</v>
      </c>
      <c r="K395" s="216" t="s">
        <v>1122</v>
      </c>
      <c r="L395" s="224" t="s">
        <v>1123</v>
      </c>
    </row>
    <row r="396" spans="1:12" ht="89.25" x14ac:dyDescent="0.25">
      <c r="A396" s="88">
        <f t="shared" si="7"/>
        <v>392</v>
      </c>
      <c r="B396" s="98">
        <v>44586</v>
      </c>
      <c r="C396" s="36" t="s">
        <v>1133</v>
      </c>
      <c r="D396" s="36" t="s">
        <v>987</v>
      </c>
      <c r="E396" s="36" t="s">
        <v>867</v>
      </c>
      <c r="F396" s="232">
        <v>1134400000492</v>
      </c>
      <c r="G396" s="232">
        <v>4401115831</v>
      </c>
      <c r="H396" s="49" t="s">
        <v>868</v>
      </c>
      <c r="I396" s="47" t="s">
        <v>279</v>
      </c>
      <c r="J396" s="125">
        <v>46800</v>
      </c>
      <c r="K396" s="216" t="s">
        <v>1122</v>
      </c>
      <c r="L396" s="224" t="s">
        <v>1123</v>
      </c>
    </row>
    <row r="397" spans="1:12" ht="76.5" x14ac:dyDescent="0.25">
      <c r="A397" s="88">
        <f t="shared" si="7"/>
        <v>393</v>
      </c>
      <c r="B397" s="98">
        <v>44588</v>
      </c>
      <c r="C397" s="107" t="s">
        <v>1134</v>
      </c>
      <c r="D397" s="216" t="s">
        <v>989</v>
      </c>
      <c r="E397" s="216" t="s">
        <v>576</v>
      </c>
      <c r="F397" s="222" t="s">
        <v>577</v>
      </c>
      <c r="G397" s="223">
        <v>4401180929</v>
      </c>
      <c r="H397" s="216" t="s">
        <v>817</v>
      </c>
      <c r="I397" s="47" t="s">
        <v>279</v>
      </c>
      <c r="J397" s="258">
        <v>15000</v>
      </c>
      <c r="K397" s="216" t="s">
        <v>1122</v>
      </c>
      <c r="L397" s="224" t="s">
        <v>1123</v>
      </c>
    </row>
    <row r="398" spans="1:12" ht="89.25" x14ac:dyDescent="0.25">
      <c r="A398" s="88">
        <f t="shared" si="7"/>
        <v>394</v>
      </c>
      <c r="B398" s="98">
        <v>44588</v>
      </c>
      <c r="C398" s="107" t="s">
        <v>1135</v>
      </c>
      <c r="D398" s="31" t="s">
        <v>1045</v>
      </c>
      <c r="E398" s="36" t="s">
        <v>457</v>
      </c>
      <c r="F398" s="101" t="s">
        <v>561</v>
      </c>
      <c r="G398" s="36">
        <v>4401105488</v>
      </c>
      <c r="H398" s="49" t="s">
        <v>758</v>
      </c>
      <c r="I398" s="47" t="s">
        <v>279</v>
      </c>
      <c r="J398" s="229">
        <v>26167.200000000001</v>
      </c>
      <c r="K398" s="216" t="s">
        <v>1122</v>
      </c>
      <c r="L398" s="224" t="s">
        <v>1123</v>
      </c>
    </row>
    <row r="399" spans="1:12" ht="63.75" x14ac:dyDescent="0.25">
      <c r="A399" s="88">
        <f t="shared" si="7"/>
        <v>395</v>
      </c>
      <c r="B399" s="98">
        <v>44588</v>
      </c>
      <c r="C399" s="107" t="s">
        <v>1136</v>
      </c>
      <c r="D399" s="49" t="s">
        <v>1074</v>
      </c>
      <c r="E399" s="49" t="s">
        <v>1120</v>
      </c>
      <c r="F399" s="180" t="s">
        <v>658</v>
      </c>
      <c r="G399" s="49">
        <v>4401092310</v>
      </c>
      <c r="H399" s="49" t="s">
        <v>469</v>
      </c>
      <c r="I399" s="47" t="s">
        <v>279</v>
      </c>
      <c r="J399" s="165">
        <v>10000</v>
      </c>
      <c r="K399" s="216" t="s">
        <v>1122</v>
      </c>
      <c r="L399" s="224" t="s">
        <v>1123</v>
      </c>
    </row>
    <row r="400" spans="1:12" ht="102" x14ac:dyDescent="0.25">
      <c r="A400" s="88">
        <f t="shared" si="7"/>
        <v>396</v>
      </c>
      <c r="B400" s="98">
        <v>44592</v>
      </c>
      <c r="C400" s="215" t="s">
        <v>1137</v>
      </c>
      <c r="D400" s="31" t="s">
        <v>991</v>
      </c>
      <c r="E400" s="216" t="s">
        <v>478</v>
      </c>
      <c r="F400" s="217" t="s">
        <v>789</v>
      </c>
      <c r="G400" s="217" t="s">
        <v>790</v>
      </c>
      <c r="H400" s="216" t="s">
        <v>791</v>
      </c>
      <c r="I400" s="47" t="s">
        <v>279</v>
      </c>
      <c r="J400" s="259">
        <v>59100</v>
      </c>
      <c r="K400" s="216" t="s">
        <v>1122</v>
      </c>
      <c r="L400" s="224" t="s">
        <v>1123</v>
      </c>
    </row>
    <row r="401" spans="1:12" ht="102" x14ac:dyDescent="0.25">
      <c r="A401" s="88">
        <f t="shared" si="7"/>
        <v>397</v>
      </c>
      <c r="B401" s="98">
        <v>44592</v>
      </c>
      <c r="C401" s="36" t="s">
        <v>1138</v>
      </c>
      <c r="D401" s="36" t="s">
        <v>1010</v>
      </c>
      <c r="E401" s="36" t="s">
        <v>1011</v>
      </c>
      <c r="F401" s="246">
        <v>1154400010005</v>
      </c>
      <c r="G401" s="47">
        <v>4414011886</v>
      </c>
      <c r="H401" s="49" t="s">
        <v>1012</v>
      </c>
      <c r="I401" s="47" t="s">
        <v>279</v>
      </c>
      <c r="J401" s="239">
        <v>15000</v>
      </c>
      <c r="K401" s="216" t="s">
        <v>1122</v>
      </c>
      <c r="L401" s="224" t="s">
        <v>1123</v>
      </c>
    </row>
    <row r="402" spans="1:12" ht="76.5" x14ac:dyDescent="0.25">
      <c r="A402" s="88">
        <f t="shared" si="7"/>
        <v>398</v>
      </c>
      <c r="B402" s="98">
        <v>44593</v>
      </c>
      <c r="C402" s="36" t="s">
        <v>1139</v>
      </c>
      <c r="D402" s="36" t="s">
        <v>1140</v>
      </c>
      <c r="E402" s="36" t="s">
        <v>552</v>
      </c>
      <c r="F402" s="167" t="s">
        <v>553</v>
      </c>
      <c r="G402" s="36">
        <v>4442006398</v>
      </c>
      <c r="H402" s="36" t="s">
        <v>863</v>
      </c>
      <c r="I402" s="47" t="s">
        <v>279</v>
      </c>
      <c r="J402" s="166">
        <v>13600</v>
      </c>
      <c r="K402" s="216" t="s">
        <v>1122</v>
      </c>
      <c r="L402" s="224" t="s">
        <v>1123</v>
      </c>
    </row>
    <row r="403" spans="1:12" ht="89.25" x14ac:dyDescent="0.25">
      <c r="A403" s="88">
        <f t="shared" si="7"/>
        <v>399</v>
      </c>
      <c r="B403" s="98">
        <v>44594</v>
      </c>
      <c r="C403" s="36" t="s">
        <v>1141</v>
      </c>
      <c r="D403" s="36" t="s">
        <v>1142</v>
      </c>
      <c r="E403" s="36" t="s">
        <v>1061</v>
      </c>
      <c r="F403" s="101" t="s">
        <v>1062</v>
      </c>
      <c r="G403" s="36">
        <v>4401056625</v>
      </c>
      <c r="H403" s="36" t="s">
        <v>1063</v>
      </c>
      <c r="I403" s="47" t="s">
        <v>279</v>
      </c>
      <c r="J403" s="257">
        <v>19800</v>
      </c>
      <c r="K403" s="216" t="s">
        <v>1122</v>
      </c>
      <c r="L403" s="224" t="s">
        <v>1123</v>
      </c>
    </row>
    <row r="404" spans="1:12" ht="114.75" x14ac:dyDescent="0.25">
      <c r="A404" s="88">
        <f t="shared" si="7"/>
        <v>400</v>
      </c>
      <c r="B404" s="98">
        <v>44600</v>
      </c>
      <c r="C404" s="36" t="s">
        <v>1143</v>
      </c>
      <c r="D404" s="49" t="s">
        <v>979</v>
      </c>
      <c r="E404" s="49" t="s">
        <v>609</v>
      </c>
      <c r="F404" s="180" t="s">
        <v>610</v>
      </c>
      <c r="G404" s="49">
        <v>4401114669</v>
      </c>
      <c r="H404" s="49" t="s">
        <v>710</v>
      </c>
      <c r="I404" s="47" t="s">
        <v>279</v>
      </c>
      <c r="J404" s="230">
        <v>27200</v>
      </c>
      <c r="K404" s="216" t="s">
        <v>1122</v>
      </c>
      <c r="L404" s="224" t="s">
        <v>1123</v>
      </c>
    </row>
    <row r="405" spans="1:12" ht="102" x14ac:dyDescent="0.25">
      <c r="A405" s="88">
        <f t="shared" si="7"/>
        <v>401</v>
      </c>
      <c r="B405" s="98">
        <v>44600</v>
      </c>
      <c r="C405" s="215" t="s">
        <v>1144</v>
      </c>
      <c r="D405" s="31" t="s">
        <v>991</v>
      </c>
      <c r="E405" s="216" t="s">
        <v>478</v>
      </c>
      <c r="F405" s="217" t="s">
        <v>789</v>
      </c>
      <c r="G405" s="217" t="s">
        <v>790</v>
      </c>
      <c r="H405" s="216" t="s">
        <v>791</v>
      </c>
      <c r="I405" s="47" t="s">
        <v>279</v>
      </c>
      <c r="J405" s="259">
        <v>60978</v>
      </c>
      <c r="K405" s="216" t="s">
        <v>1122</v>
      </c>
      <c r="L405" s="224" t="s">
        <v>1123</v>
      </c>
    </row>
    <row r="406" spans="1:12" ht="89.25" x14ac:dyDescent="0.25">
      <c r="A406" s="88">
        <f t="shared" si="7"/>
        <v>402</v>
      </c>
      <c r="B406" s="98">
        <v>44602</v>
      </c>
      <c r="C406" s="36" t="s">
        <v>1145</v>
      </c>
      <c r="D406" s="36" t="s">
        <v>987</v>
      </c>
      <c r="E406" s="36" t="s">
        <v>867</v>
      </c>
      <c r="F406" s="232">
        <v>1134400000492</v>
      </c>
      <c r="G406" s="232">
        <v>4401115831</v>
      </c>
      <c r="H406" s="49" t="s">
        <v>868</v>
      </c>
      <c r="I406" s="47" t="s">
        <v>279</v>
      </c>
      <c r="J406" s="234">
        <v>22500</v>
      </c>
      <c r="K406" s="216" t="s">
        <v>1122</v>
      </c>
      <c r="L406" s="224" t="s">
        <v>1123</v>
      </c>
    </row>
    <row r="407" spans="1:12" ht="63.75" x14ac:dyDescent="0.25">
      <c r="A407" s="88">
        <f t="shared" si="7"/>
        <v>403</v>
      </c>
      <c r="B407" s="98">
        <v>44607</v>
      </c>
      <c r="C407" s="107" t="s">
        <v>1146</v>
      </c>
      <c r="D407" s="49" t="s">
        <v>1074</v>
      </c>
      <c r="E407" s="49" t="s">
        <v>1120</v>
      </c>
      <c r="F407" s="180" t="s">
        <v>658</v>
      </c>
      <c r="G407" s="49">
        <v>4401092310</v>
      </c>
      <c r="H407" s="49" t="s">
        <v>469</v>
      </c>
      <c r="I407" s="49" t="s">
        <v>1121</v>
      </c>
      <c r="J407" s="165">
        <v>15000</v>
      </c>
      <c r="K407" s="216" t="s">
        <v>1122</v>
      </c>
      <c r="L407" s="224" t="s">
        <v>1123</v>
      </c>
    </row>
    <row r="408" spans="1:12" ht="89.25" x14ac:dyDescent="0.25">
      <c r="A408" s="88">
        <f t="shared" si="7"/>
        <v>404</v>
      </c>
      <c r="B408" s="98">
        <v>44608</v>
      </c>
      <c r="C408" s="36" t="s">
        <v>1147</v>
      </c>
      <c r="D408" s="36" t="s">
        <v>1091</v>
      </c>
      <c r="E408" s="36" t="s">
        <v>860</v>
      </c>
      <c r="F408" s="231">
        <v>1124400000670</v>
      </c>
      <c r="G408" s="231">
        <v>4401115408</v>
      </c>
      <c r="H408" s="49" t="s">
        <v>861</v>
      </c>
      <c r="I408" s="49" t="s">
        <v>1121</v>
      </c>
      <c r="J408" s="166">
        <v>45000</v>
      </c>
      <c r="K408" s="216" t="s">
        <v>1122</v>
      </c>
      <c r="L408" s="224" t="s">
        <v>1123</v>
      </c>
    </row>
    <row r="409" spans="1:12" ht="89.25" x14ac:dyDescent="0.25">
      <c r="A409" s="88">
        <f t="shared" si="7"/>
        <v>405</v>
      </c>
      <c r="B409" s="98">
        <v>44608</v>
      </c>
      <c r="C409" s="36" t="s">
        <v>1148</v>
      </c>
      <c r="D409" s="36" t="s">
        <v>1091</v>
      </c>
      <c r="E409" s="36" t="s">
        <v>860</v>
      </c>
      <c r="F409" s="231">
        <v>1124400000670</v>
      </c>
      <c r="G409" s="231">
        <v>4401115408</v>
      </c>
      <c r="H409" s="49" t="s">
        <v>861</v>
      </c>
      <c r="I409" s="49" t="s">
        <v>1121</v>
      </c>
      <c r="J409" s="166">
        <v>54900</v>
      </c>
      <c r="K409" s="216" t="s">
        <v>1122</v>
      </c>
      <c r="L409" s="224" t="s">
        <v>1123</v>
      </c>
    </row>
    <row r="410" spans="1:12" ht="89.25" x14ac:dyDescent="0.25">
      <c r="A410" s="88">
        <f t="shared" si="7"/>
        <v>406</v>
      </c>
      <c r="B410" s="98">
        <v>44616</v>
      </c>
      <c r="C410" s="36" t="s">
        <v>1149</v>
      </c>
      <c r="D410" s="36" t="s">
        <v>987</v>
      </c>
      <c r="E410" s="36" t="s">
        <v>867</v>
      </c>
      <c r="F410" s="232">
        <v>1134400000492</v>
      </c>
      <c r="G410" s="232">
        <v>4401115831</v>
      </c>
      <c r="H410" s="49" t="s">
        <v>868</v>
      </c>
      <c r="I410" s="47" t="s">
        <v>279</v>
      </c>
      <c r="J410" s="234">
        <v>76400</v>
      </c>
      <c r="K410" s="216" t="s">
        <v>1122</v>
      </c>
      <c r="L410" s="224" t="s">
        <v>1123</v>
      </c>
    </row>
    <row r="411" spans="1:12" ht="114.75" x14ac:dyDescent="0.25">
      <c r="A411" s="88">
        <f t="shared" si="7"/>
        <v>407</v>
      </c>
      <c r="B411" s="98">
        <v>44617</v>
      </c>
      <c r="C411" s="36" t="s">
        <v>1150</v>
      </c>
      <c r="D411" s="49" t="s">
        <v>979</v>
      </c>
      <c r="E411" s="49" t="s">
        <v>609</v>
      </c>
      <c r="F411" s="180" t="s">
        <v>610</v>
      </c>
      <c r="G411" s="49">
        <v>4401114669</v>
      </c>
      <c r="H411" s="49" t="s">
        <v>710</v>
      </c>
      <c r="I411" s="47" t="s">
        <v>279</v>
      </c>
      <c r="J411" s="260">
        <v>25200</v>
      </c>
      <c r="K411" s="216" t="s">
        <v>1122</v>
      </c>
      <c r="L411" s="224" t="s">
        <v>1123</v>
      </c>
    </row>
    <row r="412" spans="1:12" ht="76.5" x14ac:dyDescent="0.25">
      <c r="A412" s="88">
        <f t="shared" si="7"/>
        <v>408</v>
      </c>
      <c r="B412" s="98">
        <v>44620</v>
      </c>
      <c r="C412" s="36" t="s">
        <v>1151</v>
      </c>
      <c r="D412" s="49" t="s">
        <v>960</v>
      </c>
      <c r="E412" s="49" t="s">
        <v>606</v>
      </c>
      <c r="F412" s="103" t="s">
        <v>550</v>
      </c>
      <c r="G412" s="49">
        <v>4401068684</v>
      </c>
      <c r="H412" s="49" t="s">
        <v>718</v>
      </c>
      <c r="I412" s="47" t="s">
        <v>279</v>
      </c>
      <c r="J412" s="247">
        <v>70000</v>
      </c>
      <c r="K412" s="216" t="s">
        <v>1122</v>
      </c>
      <c r="L412" s="224" t="s">
        <v>1123</v>
      </c>
    </row>
    <row r="413" spans="1:12" ht="51" x14ac:dyDescent="0.25">
      <c r="A413" s="88">
        <f t="shared" si="7"/>
        <v>409</v>
      </c>
      <c r="B413" s="98">
        <v>44620</v>
      </c>
      <c r="C413" s="36" t="s">
        <v>1152</v>
      </c>
      <c r="D413" s="12" t="s">
        <v>954</v>
      </c>
      <c r="E413" s="12" t="s">
        <v>552</v>
      </c>
      <c r="F413" s="261" t="s">
        <v>553</v>
      </c>
      <c r="G413" s="12">
        <v>4442006398</v>
      </c>
      <c r="H413" s="12" t="s">
        <v>863</v>
      </c>
      <c r="I413" s="47" t="s">
        <v>279</v>
      </c>
      <c r="J413" s="262">
        <v>31027.599999999999</v>
      </c>
      <c r="K413" s="216" t="s">
        <v>1122</v>
      </c>
      <c r="L413" s="224" t="s">
        <v>1123</v>
      </c>
    </row>
    <row r="414" spans="1:12" ht="51" x14ac:dyDescent="0.25">
      <c r="A414" s="88">
        <f t="shared" si="7"/>
        <v>410</v>
      </c>
      <c r="B414" s="98">
        <v>44620</v>
      </c>
      <c r="C414" s="36" t="s">
        <v>1153</v>
      </c>
      <c r="D414" s="12" t="s">
        <v>954</v>
      </c>
      <c r="E414" s="12" t="s">
        <v>552</v>
      </c>
      <c r="F414" s="261" t="s">
        <v>553</v>
      </c>
      <c r="G414" s="12">
        <v>4442006398</v>
      </c>
      <c r="H414" s="12" t="s">
        <v>863</v>
      </c>
      <c r="I414" s="47" t="s">
        <v>279</v>
      </c>
      <c r="J414" s="262">
        <v>34000</v>
      </c>
      <c r="K414" s="216" t="s">
        <v>1122</v>
      </c>
      <c r="L414" s="224" t="s">
        <v>1123</v>
      </c>
    </row>
    <row r="415" spans="1:12" ht="114.75" x14ac:dyDescent="0.25">
      <c r="A415" s="88">
        <f t="shared" si="7"/>
        <v>411</v>
      </c>
      <c r="B415" s="98">
        <v>44624</v>
      </c>
      <c r="C415" s="36" t="s">
        <v>1154</v>
      </c>
      <c r="D415" s="49" t="s">
        <v>979</v>
      </c>
      <c r="E415" s="49" t="s">
        <v>609</v>
      </c>
      <c r="F415" s="180" t="s">
        <v>610</v>
      </c>
      <c r="G415" s="49">
        <v>4401114669</v>
      </c>
      <c r="H415" s="49" t="s">
        <v>710</v>
      </c>
      <c r="I415" s="47" t="s">
        <v>279</v>
      </c>
      <c r="J415" s="230">
        <v>14700</v>
      </c>
      <c r="K415" s="216" t="s">
        <v>1122</v>
      </c>
      <c r="L415" s="224" t="s">
        <v>1123</v>
      </c>
    </row>
    <row r="416" spans="1:12" ht="102" x14ac:dyDescent="0.25">
      <c r="A416" s="88">
        <f t="shared" si="7"/>
        <v>412</v>
      </c>
      <c r="B416" s="98">
        <v>44625</v>
      </c>
      <c r="C416" s="36" t="s">
        <v>1155</v>
      </c>
      <c r="D416" s="31" t="s">
        <v>991</v>
      </c>
      <c r="E416" s="216" t="s">
        <v>478</v>
      </c>
      <c r="F416" s="217" t="s">
        <v>789</v>
      </c>
      <c r="G416" s="217" t="s">
        <v>790</v>
      </c>
      <c r="H416" s="216" t="s">
        <v>791</v>
      </c>
      <c r="I416" s="47" t="s">
        <v>279</v>
      </c>
      <c r="J416" s="259">
        <v>56400</v>
      </c>
      <c r="K416" s="216" t="s">
        <v>1122</v>
      </c>
      <c r="L416" s="224" t="s">
        <v>1123</v>
      </c>
    </row>
    <row r="417" spans="1:12" ht="102" x14ac:dyDescent="0.25">
      <c r="A417" s="88">
        <f t="shared" si="7"/>
        <v>413</v>
      </c>
      <c r="B417" s="98">
        <v>44625</v>
      </c>
      <c r="C417" s="36" t="s">
        <v>1156</v>
      </c>
      <c r="D417" s="31" t="s">
        <v>991</v>
      </c>
      <c r="E417" s="216" t="s">
        <v>478</v>
      </c>
      <c r="F417" s="217" t="s">
        <v>789</v>
      </c>
      <c r="G417" s="217" t="s">
        <v>790</v>
      </c>
      <c r="H417" s="216" t="s">
        <v>791</v>
      </c>
      <c r="I417" s="47" t="s">
        <v>279</v>
      </c>
      <c r="J417" s="259">
        <v>46000</v>
      </c>
      <c r="K417" s="216" t="s">
        <v>1122</v>
      </c>
      <c r="L417" s="224" t="s">
        <v>1123</v>
      </c>
    </row>
    <row r="418" spans="1:12" ht="76.5" x14ac:dyDescent="0.25">
      <c r="A418" s="88">
        <f t="shared" si="7"/>
        <v>414</v>
      </c>
      <c r="B418" s="98">
        <v>44625</v>
      </c>
      <c r="C418" s="36" t="s">
        <v>1157</v>
      </c>
      <c r="D418" s="36" t="s">
        <v>1140</v>
      </c>
      <c r="E418" s="36" t="s">
        <v>552</v>
      </c>
      <c r="F418" s="167" t="s">
        <v>553</v>
      </c>
      <c r="G418" s="36">
        <v>4442006398</v>
      </c>
      <c r="H418" s="36" t="s">
        <v>863</v>
      </c>
      <c r="I418" s="47" t="s">
        <v>279</v>
      </c>
      <c r="J418" s="166">
        <v>4000</v>
      </c>
      <c r="K418" s="216" t="s">
        <v>1122</v>
      </c>
      <c r="L418" s="224" t="s">
        <v>1123</v>
      </c>
    </row>
    <row r="419" spans="1:12" ht="102" x14ac:dyDescent="0.25">
      <c r="A419" s="88">
        <f t="shared" si="7"/>
        <v>415</v>
      </c>
      <c r="B419" s="98">
        <v>44629</v>
      </c>
      <c r="C419" s="36" t="s">
        <v>1158</v>
      </c>
      <c r="D419" s="224" t="s">
        <v>965</v>
      </c>
      <c r="E419" s="224" t="s">
        <v>1159</v>
      </c>
      <c r="F419" s="263" t="s">
        <v>563</v>
      </c>
      <c r="G419" s="224">
        <v>4401067779</v>
      </c>
      <c r="H419" s="224" t="s">
        <v>506</v>
      </c>
      <c r="I419" s="47" t="s">
        <v>279</v>
      </c>
      <c r="J419" s="234">
        <v>10000</v>
      </c>
      <c r="K419" s="216" t="s">
        <v>1122</v>
      </c>
      <c r="L419" s="224" t="s">
        <v>1123</v>
      </c>
    </row>
    <row r="420" spans="1:12" ht="114.75" x14ac:dyDescent="0.25">
      <c r="A420" s="88">
        <f t="shared" si="7"/>
        <v>416</v>
      </c>
      <c r="B420" s="98">
        <v>44629</v>
      </c>
      <c r="C420" s="36" t="s">
        <v>1160</v>
      </c>
      <c r="D420" s="36" t="s">
        <v>1065</v>
      </c>
      <c r="E420" s="36" t="s">
        <v>1161</v>
      </c>
      <c r="F420" s="101" t="s">
        <v>640</v>
      </c>
      <c r="G420" s="36">
        <v>4401022383</v>
      </c>
      <c r="H420" s="36" t="s">
        <v>880</v>
      </c>
      <c r="I420" s="47" t="s">
        <v>279</v>
      </c>
      <c r="J420" s="166">
        <v>30000</v>
      </c>
      <c r="K420" s="216" t="s">
        <v>1122</v>
      </c>
      <c r="L420" s="224" t="s">
        <v>1123</v>
      </c>
    </row>
    <row r="421" spans="1:12" ht="63.75" x14ac:dyDescent="0.25">
      <c r="A421" s="88">
        <f t="shared" si="7"/>
        <v>417</v>
      </c>
      <c r="B421" s="98">
        <v>44630</v>
      </c>
      <c r="C421" s="36" t="s">
        <v>1162</v>
      </c>
      <c r="D421" s="216" t="s">
        <v>1116</v>
      </c>
      <c r="E421" s="216" t="s">
        <v>670</v>
      </c>
      <c r="F421" s="222" t="s">
        <v>671</v>
      </c>
      <c r="G421" s="216">
        <v>4401160425</v>
      </c>
      <c r="H421" s="216" t="s">
        <v>727</v>
      </c>
      <c r="I421" s="47" t="s">
        <v>279</v>
      </c>
      <c r="J421" s="233">
        <v>6372</v>
      </c>
      <c r="K421" s="216" t="s">
        <v>1122</v>
      </c>
      <c r="L421" s="224" t="s">
        <v>1123</v>
      </c>
    </row>
    <row r="422" spans="1:12" ht="76.5" x14ac:dyDescent="0.25">
      <c r="A422" s="88">
        <f t="shared" si="7"/>
        <v>418</v>
      </c>
      <c r="B422" s="98">
        <v>44630</v>
      </c>
      <c r="C422" s="36" t="s">
        <v>1163</v>
      </c>
      <c r="D422" s="216" t="s">
        <v>1085</v>
      </c>
      <c r="E422" s="20" t="s">
        <v>911</v>
      </c>
      <c r="F422" s="237">
        <v>1054400015053</v>
      </c>
      <c r="G422" s="238">
        <v>4401059263</v>
      </c>
      <c r="H422" s="216" t="s">
        <v>1164</v>
      </c>
      <c r="I422" s="47" t="s">
        <v>279</v>
      </c>
      <c r="J422" s="166">
        <v>64800</v>
      </c>
      <c r="K422" s="216" t="s">
        <v>1122</v>
      </c>
      <c r="L422" s="224" t="s">
        <v>1123</v>
      </c>
    </row>
    <row r="423" spans="1:12" ht="76.5" x14ac:dyDescent="0.25">
      <c r="A423" s="88">
        <f t="shared" si="7"/>
        <v>419</v>
      </c>
      <c r="B423" s="98">
        <v>44631</v>
      </c>
      <c r="C423" s="36" t="s">
        <v>1165</v>
      </c>
      <c r="D423" s="216" t="s">
        <v>1101</v>
      </c>
      <c r="E423" s="224" t="s">
        <v>586</v>
      </c>
      <c r="F423" s="263" t="s">
        <v>553</v>
      </c>
      <c r="G423" s="224">
        <v>4442006398</v>
      </c>
      <c r="H423" s="224" t="s">
        <v>588</v>
      </c>
      <c r="I423" s="47" t="s">
        <v>279</v>
      </c>
      <c r="J423" s="166">
        <v>10000</v>
      </c>
      <c r="K423" s="216" t="s">
        <v>1122</v>
      </c>
      <c r="L423" s="224" t="s">
        <v>1123</v>
      </c>
    </row>
    <row r="424" spans="1:12" ht="102" x14ac:dyDescent="0.25">
      <c r="A424" s="88">
        <f t="shared" si="7"/>
        <v>420</v>
      </c>
      <c r="B424" s="98">
        <v>44634</v>
      </c>
      <c r="C424" s="36" t="s">
        <v>1166</v>
      </c>
      <c r="D424" s="224" t="s">
        <v>963</v>
      </c>
      <c r="E424" s="17" t="s">
        <v>928</v>
      </c>
      <c r="F424" s="263" t="s">
        <v>557</v>
      </c>
      <c r="G424" s="263" t="s">
        <v>929</v>
      </c>
      <c r="H424" s="224" t="s">
        <v>713</v>
      </c>
      <c r="I424" s="47" t="s">
        <v>279</v>
      </c>
      <c r="J424" s="166">
        <v>38665.599999999999</v>
      </c>
      <c r="K424" s="216" t="s">
        <v>1122</v>
      </c>
      <c r="L424" s="224" t="s">
        <v>1123</v>
      </c>
    </row>
    <row r="425" spans="1:12" ht="114.75" x14ac:dyDescent="0.25">
      <c r="A425" s="88">
        <f t="shared" si="7"/>
        <v>421</v>
      </c>
      <c r="B425" s="98">
        <v>44634</v>
      </c>
      <c r="C425" s="36" t="s">
        <v>1167</v>
      </c>
      <c r="D425" s="49" t="s">
        <v>979</v>
      </c>
      <c r="E425" s="49" t="s">
        <v>609</v>
      </c>
      <c r="F425" s="180" t="s">
        <v>610</v>
      </c>
      <c r="G425" s="49">
        <v>4401114669</v>
      </c>
      <c r="H425" s="49" t="s">
        <v>710</v>
      </c>
      <c r="I425" s="47" t="s">
        <v>279</v>
      </c>
      <c r="J425" s="230">
        <v>27200</v>
      </c>
      <c r="K425" s="216" t="s">
        <v>1122</v>
      </c>
      <c r="L425" s="224" t="s">
        <v>1123</v>
      </c>
    </row>
    <row r="426" spans="1:12" ht="76.5" x14ac:dyDescent="0.25">
      <c r="A426" s="88">
        <f t="shared" si="7"/>
        <v>422</v>
      </c>
      <c r="B426" s="98">
        <v>44638</v>
      </c>
      <c r="C426" s="36" t="s">
        <v>1168</v>
      </c>
      <c r="D426" s="216" t="s">
        <v>989</v>
      </c>
      <c r="E426" s="216" t="s">
        <v>576</v>
      </c>
      <c r="F426" s="222" t="s">
        <v>577</v>
      </c>
      <c r="G426" s="223">
        <v>4401180929</v>
      </c>
      <c r="H426" s="216" t="s">
        <v>817</v>
      </c>
      <c r="I426" s="47" t="s">
        <v>279</v>
      </c>
      <c r="J426" s="258">
        <v>18000</v>
      </c>
      <c r="K426" s="216" t="s">
        <v>1122</v>
      </c>
      <c r="L426" s="224" t="s">
        <v>1123</v>
      </c>
    </row>
    <row r="427" spans="1:12" ht="102" x14ac:dyDescent="0.25">
      <c r="A427" s="88">
        <f t="shared" si="7"/>
        <v>423</v>
      </c>
      <c r="B427" s="98">
        <v>44638</v>
      </c>
      <c r="C427" s="36" t="s">
        <v>1169</v>
      </c>
      <c r="D427" s="224" t="s">
        <v>963</v>
      </c>
      <c r="E427" s="224" t="s">
        <v>928</v>
      </c>
      <c r="F427" s="263" t="s">
        <v>557</v>
      </c>
      <c r="G427" s="263" t="s">
        <v>929</v>
      </c>
      <c r="H427" s="224" t="s">
        <v>713</v>
      </c>
      <c r="I427" s="47" t="s">
        <v>279</v>
      </c>
      <c r="J427" s="166">
        <v>9997.6</v>
      </c>
      <c r="K427" s="216" t="s">
        <v>1122</v>
      </c>
      <c r="L427" s="224" t="s">
        <v>1123</v>
      </c>
    </row>
    <row r="428" spans="1:12" ht="89.25" x14ac:dyDescent="0.25">
      <c r="A428" s="88">
        <f t="shared" si="7"/>
        <v>424</v>
      </c>
      <c r="B428" s="98">
        <v>44644</v>
      </c>
      <c r="C428" s="36" t="s">
        <v>1170</v>
      </c>
      <c r="D428" s="49" t="s">
        <v>1171</v>
      </c>
      <c r="E428" s="49" t="s">
        <v>1172</v>
      </c>
      <c r="F428" s="180" t="s">
        <v>1173</v>
      </c>
      <c r="G428" s="49">
        <v>4401069487</v>
      </c>
      <c r="H428" s="49" t="s">
        <v>1174</v>
      </c>
      <c r="I428" s="47" t="s">
        <v>279</v>
      </c>
      <c r="J428" s="230">
        <v>9113.73</v>
      </c>
      <c r="K428" s="216" t="s">
        <v>1122</v>
      </c>
      <c r="L428" s="224" t="s">
        <v>1123</v>
      </c>
    </row>
    <row r="429" spans="1:12" ht="76.5" x14ac:dyDescent="0.25">
      <c r="A429" s="88">
        <f t="shared" si="7"/>
        <v>425</v>
      </c>
      <c r="B429" s="98">
        <v>44645</v>
      </c>
      <c r="C429" s="36" t="s">
        <v>1175</v>
      </c>
      <c r="D429" s="216" t="s">
        <v>1085</v>
      </c>
      <c r="E429" s="20" t="s">
        <v>911</v>
      </c>
      <c r="F429" s="237">
        <v>1054400015053</v>
      </c>
      <c r="G429" s="238">
        <v>4401059263</v>
      </c>
      <c r="H429" s="216" t="s">
        <v>1164</v>
      </c>
      <c r="I429" s="47" t="s">
        <v>279</v>
      </c>
      <c r="J429" s="166">
        <v>105000</v>
      </c>
      <c r="K429" s="216" t="s">
        <v>1176</v>
      </c>
      <c r="L429" s="224" t="s">
        <v>1123</v>
      </c>
    </row>
    <row r="430" spans="1:12" ht="76.5" x14ac:dyDescent="0.25">
      <c r="A430" s="88">
        <f t="shared" si="7"/>
        <v>426</v>
      </c>
      <c r="B430" s="98">
        <v>44650</v>
      </c>
      <c r="C430" s="36" t="s">
        <v>1177</v>
      </c>
      <c r="D430" s="36" t="s">
        <v>1140</v>
      </c>
      <c r="E430" s="36" t="s">
        <v>552</v>
      </c>
      <c r="F430" s="167" t="s">
        <v>553</v>
      </c>
      <c r="G430" s="36">
        <v>4442006398</v>
      </c>
      <c r="H430" s="36" t="s">
        <v>863</v>
      </c>
      <c r="I430" s="47" t="s">
        <v>279</v>
      </c>
      <c r="J430" s="230">
        <v>19827.599999999999</v>
      </c>
      <c r="K430" s="216" t="s">
        <v>1176</v>
      </c>
      <c r="L430" s="224" t="s">
        <v>1123</v>
      </c>
    </row>
    <row r="431" spans="1:12" ht="76.5" x14ac:dyDescent="0.25">
      <c r="A431" s="88">
        <f t="shared" si="7"/>
        <v>427</v>
      </c>
      <c r="B431" s="98">
        <v>44650</v>
      </c>
      <c r="C431" s="36" t="s">
        <v>1178</v>
      </c>
      <c r="D431" s="36" t="s">
        <v>1140</v>
      </c>
      <c r="E431" s="36" t="s">
        <v>552</v>
      </c>
      <c r="F431" s="167" t="s">
        <v>553</v>
      </c>
      <c r="G431" s="36">
        <v>4442006398</v>
      </c>
      <c r="H431" s="36" t="s">
        <v>863</v>
      </c>
      <c r="I431" s="47" t="s">
        <v>279</v>
      </c>
      <c r="J431" s="230">
        <v>8922.42</v>
      </c>
      <c r="K431" s="216" t="s">
        <v>1176</v>
      </c>
      <c r="L431" s="224" t="s">
        <v>1123</v>
      </c>
    </row>
    <row r="432" spans="1:12" ht="89.25" x14ac:dyDescent="0.25">
      <c r="A432" s="88">
        <f t="shared" si="7"/>
        <v>428</v>
      </c>
      <c r="B432" s="98">
        <v>44650</v>
      </c>
      <c r="C432" s="36" t="s">
        <v>1179</v>
      </c>
      <c r="D432" s="216" t="s">
        <v>969</v>
      </c>
      <c r="E432" s="216" t="s">
        <v>970</v>
      </c>
      <c r="F432" s="264">
        <v>1124400000779</v>
      </c>
      <c r="G432" s="265">
        <v>440101001</v>
      </c>
      <c r="H432" s="224" t="s">
        <v>1180</v>
      </c>
      <c r="I432" s="47" t="s">
        <v>279</v>
      </c>
      <c r="J432" s="230">
        <v>8320</v>
      </c>
      <c r="K432" s="216" t="s">
        <v>1176</v>
      </c>
      <c r="L432" s="224" t="s">
        <v>1123</v>
      </c>
    </row>
    <row r="433" spans="1:12" ht="102" x14ac:dyDescent="0.25">
      <c r="A433" s="88">
        <f t="shared" si="7"/>
        <v>429</v>
      </c>
      <c r="B433" s="98">
        <v>44652</v>
      </c>
      <c r="C433" s="12" t="s">
        <v>1181</v>
      </c>
      <c r="D433" s="224" t="s">
        <v>963</v>
      </c>
      <c r="E433" s="224" t="s">
        <v>928</v>
      </c>
      <c r="F433" s="263" t="s">
        <v>557</v>
      </c>
      <c r="G433" s="263" t="s">
        <v>929</v>
      </c>
      <c r="H433" s="224" t="s">
        <v>713</v>
      </c>
      <c r="I433" s="47" t="s">
        <v>279</v>
      </c>
      <c r="J433" s="166">
        <v>40000</v>
      </c>
      <c r="K433" s="216" t="s">
        <v>1176</v>
      </c>
      <c r="L433" s="224" t="s">
        <v>1123</v>
      </c>
    </row>
    <row r="434" spans="1:12" ht="76.5" x14ac:dyDescent="0.25">
      <c r="A434" s="88">
        <f t="shared" si="7"/>
        <v>430</v>
      </c>
      <c r="B434" s="98">
        <v>44652</v>
      </c>
      <c r="C434" s="12" t="s">
        <v>1182</v>
      </c>
      <c r="D434" s="49" t="s">
        <v>960</v>
      </c>
      <c r="E434" s="49" t="s">
        <v>606</v>
      </c>
      <c r="F434" s="103" t="s">
        <v>550</v>
      </c>
      <c r="G434" s="49">
        <v>4401068684</v>
      </c>
      <c r="H434" s="49" t="s">
        <v>718</v>
      </c>
      <c r="I434" s="47" t="s">
        <v>279</v>
      </c>
      <c r="J434" s="247">
        <v>50000</v>
      </c>
      <c r="K434" s="216" t="s">
        <v>1176</v>
      </c>
      <c r="L434" s="224" t="s">
        <v>1123</v>
      </c>
    </row>
    <row r="435" spans="1:12" ht="102" x14ac:dyDescent="0.25">
      <c r="A435" s="88">
        <f t="shared" si="7"/>
        <v>431</v>
      </c>
      <c r="B435" s="98">
        <v>44656</v>
      </c>
      <c r="C435" s="198" t="s">
        <v>1183</v>
      </c>
      <c r="D435" s="31" t="s">
        <v>991</v>
      </c>
      <c r="E435" s="216" t="s">
        <v>478</v>
      </c>
      <c r="F435" s="217" t="s">
        <v>789</v>
      </c>
      <c r="G435" s="217" t="s">
        <v>790</v>
      </c>
      <c r="H435" s="216" t="s">
        <v>791</v>
      </c>
      <c r="I435" s="47" t="s">
        <v>279</v>
      </c>
      <c r="J435" s="259">
        <v>64800</v>
      </c>
      <c r="K435" s="216" t="s">
        <v>1176</v>
      </c>
      <c r="L435" s="224" t="s">
        <v>1123</v>
      </c>
    </row>
    <row r="436" spans="1:12" ht="76.5" x14ac:dyDescent="0.25">
      <c r="A436" s="88">
        <f t="shared" si="7"/>
        <v>432</v>
      </c>
      <c r="B436" s="98">
        <v>44657</v>
      </c>
      <c r="C436" s="86" t="s">
        <v>1184</v>
      </c>
      <c r="D436" s="216" t="s">
        <v>989</v>
      </c>
      <c r="E436" s="216" t="s">
        <v>576</v>
      </c>
      <c r="F436" s="222" t="s">
        <v>577</v>
      </c>
      <c r="G436" s="223">
        <v>4401180929</v>
      </c>
      <c r="H436" s="216" t="s">
        <v>817</v>
      </c>
      <c r="I436" s="47" t="s">
        <v>279</v>
      </c>
      <c r="J436" s="258">
        <v>30000</v>
      </c>
      <c r="K436" s="216" t="s">
        <v>1176</v>
      </c>
      <c r="L436" s="224" t="s">
        <v>1123</v>
      </c>
    </row>
    <row r="437" spans="1:12" ht="89.25" x14ac:dyDescent="0.25">
      <c r="A437" s="88">
        <f t="shared" si="7"/>
        <v>433</v>
      </c>
      <c r="B437" s="98">
        <v>44657</v>
      </c>
      <c r="C437" s="12" t="s">
        <v>1185</v>
      </c>
      <c r="D437" s="36" t="s">
        <v>1091</v>
      </c>
      <c r="E437" s="36" t="s">
        <v>860</v>
      </c>
      <c r="F437" s="231">
        <v>1124400000670</v>
      </c>
      <c r="G437" s="231">
        <v>4401115408</v>
      </c>
      <c r="H437" s="49" t="s">
        <v>861</v>
      </c>
      <c r="I437" s="49" t="s">
        <v>1121</v>
      </c>
      <c r="J437" s="166">
        <v>40000</v>
      </c>
      <c r="K437" s="216" t="s">
        <v>1176</v>
      </c>
      <c r="L437" s="224" t="s">
        <v>1123</v>
      </c>
    </row>
    <row r="438" spans="1:12" ht="102" x14ac:dyDescent="0.25">
      <c r="A438" s="88">
        <f t="shared" si="7"/>
        <v>434</v>
      </c>
      <c r="B438" s="98">
        <v>44662</v>
      </c>
      <c r="C438" s="12" t="s">
        <v>1186</v>
      </c>
      <c r="D438" s="224" t="s">
        <v>965</v>
      </c>
      <c r="E438" s="224" t="s">
        <v>1159</v>
      </c>
      <c r="F438" s="263" t="s">
        <v>563</v>
      </c>
      <c r="G438" s="224">
        <v>4401067779</v>
      </c>
      <c r="H438" s="224" t="s">
        <v>506</v>
      </c>
      <c r="I438" s="47" t="s">
        <v>279</v>
      </c>
      <c r="J438" s="234">
        <v>10000</v>
      </c>
      <c r="K438" s="216" t="s">
        <v>1176</v>
      </c>
      <c r="L438" s="224" t="s">
        <v>1123</v>
      </c>
    </row>
    <row r="439" spans="1:12" ht="76.5" x14ac:dyDescent="0.25">
      <c r="A439" s="88">
        <f t="shared" si="7"/>
        <v>435</v>
      </c>
      <c r="B439" s="98">
        <v>44662</v>
      </c>
      <c r="C439" s="12" t="s">
        <v>1187</v>
      </c>
      <c r="D439" s="216" t="s">
        <v>1085</v>
      </c>
      <c r="E439" s="216" t="s">
        <v>911</v>
      </c>
      <c r="F439" s="237">
        <v>1054400015053</v>
      </c>
      <c r="G439" s="238">
        <v>4401059263</v>
      </c>
      <c r="H439" s="216" t="s">
        <v>1164</v>
      </c>
      <c r="I439" s="47" t="s">
        <v>279</v>
      </c>
      <c r="J439" s="234">
        <v>104000</v>
      </c>
      <c r="K439" s="216" t="s">
        <v>1176</v>
      </c>
      <c r="L439" s="224" t="s">
        <v>1123</v>
      </c>
    </row>
    <row r="440" spans="1:12" ht="102" x14ac:dyDescent="0.25">
      <c r="A440" s="88">
        <f t="shared" si="7"/>
        <v>436</v>
      </c>
      <c r="B440" s="98">
        <v>44663</v>
      </c>
      <c r="C440" s="107" t="s">
        <v>1188</v>
      </c>
      <c r="D440" s="107" t="s">
        <v>956</v>
      </c>
      <c r="E440" s="107" t="s">
        <v>847</v>
      </c>
      <c r="F440" s="228">
        <v>1134400000316</v>
      </c>
      <c r="G440" s="227">
        <v>4401115711</v>
      </c>
      <c r="H440" s="107" t="s">
        <v>848</v>
      </c>
      <c r="I440" s="47" t="s">
        <v>279</v>
      </c>
      <c r="J440" s="234">
        <v>129700</v>
      </c>
      <c r="K440" s="216" t="s">
        <v>1176</v>
      </c>
      <c r="L440" s="224" t="s">
        <v>1123</v>
      </c>
    </row>
    <row r="441" spans="1:12" ht="114.75" x14ac:dyDescent="0.25">
      <c r="A441" s="88">
        <f t="shared" si="7"/>
        <v>437</v>
      </c>
      <c r="B441" s="98">
        <v>44663</v>
      </c>
      <c r="C441" s="12" t="s">
        <v>1189</v>
      </c>
      <c r="D441" s="49" t="s">
        <v>979</v>
      </c>
      <c r="E441" s="49" t="s">
        <v>609</v>
      </c>
      <c r="F441" s="180" t="s">
        <v>610</v>
      </c>
      <c r="G441" s="49">
        <v>4401114669</v>
      </c>
      <c r="H441" s="49" t="s">
        <v>710</v>
      </c>
      <c r="I441" s="47" t="s">
        <v>279</v>
      </c>
      <c r="J441" s="234">
        <v>14400</v>
      </c>
      <c r="K441" s="216" t="s">
        <v>1176</v>
      </c>
      <c r="L441" s="224" t="s">
        <v>1123</v>
      </c>
    </row>
    <row r="442" spans="1:12" ht="76.5" x14ac:dyDescent="0.25">
      <c r="A442" s="88">
        <f t="shared" si="7"/>
        <v>438</v>
      </c>
      <c r="B442" s="98">
        <v>44663</v>
      </c>
      <c r="C442" s="12" t="s">
        <v>1190</v>
      </c>
      <c r="D442" s="49" t="s">
        <v>960</v>
      </c>
      <c r="E442" s="49" t="s">
        <v>606</v>
      </c>
      <c r="F442" s="103" t="s">
        <v>550</v>
      </c>
      <c r="G442" s="49">
        <v>4401068684</v>
      </c>
      <c r="H442" s="49" t="s">
        <v>718</v>
      </c>
      <c r="I442" s="47" t="s">
        <v>279</v>
      </c>
      <c r="J442" s="234">
        <v>70000</v>
      </c>
      <c r="K442" s="216" t="s">
        <v>1176</v>
      </c>
      <c r="L442" s="224" t="s">
        <v>1123</v>
      </c>
    </row>
    <row r="443" spans="1:12" ht="76.5" x14ac:dyDescent="0.25">
      <c r="A443" s="88">
        <f t="shared" si="7"/>
        <v>439</v>
      </c>
      <c r="B443" s="98">
        <v>44664</v>
      </c>
      <c r="C443" s="12" t="s">
        <v>1191</v>
      </c>
      <c r="D443" s="36" t="s">
        <v>1140</v>
      </c>
      <c r="E443" s="36" t="s">
        <v>552</v>
      </c>
      <c r="F443" s="167" t="s">
        <v>553</v>
      </c>
      <c r="G443" s="36">
        <v>4442006398</v>
      </c>
      <c r="H443" s="36" t="s">
        <v>863</v>
      </c>
      <c r="I443" s="47" t="s">
        <v>279</v>
      </c>
      <c r="J443" s="234">
        <v>8662.5</v>
      </c>
      <c r="K443" s="216" t="s">
        <v>1176</v>
      </c>
      <c r="L443" s="224" t="s">
        <v>1123</v>
      </c>
    </row>
    <row r="444" spans="1:12" ht="63.75" x14ac:dyDescent="0.25">
      <c r="A444" s="88">
        <f t="shared" si="7"/>
        <v>440</v>
      </c>
      <c r="B444" s="98">
        <v>44665</v>
      </c>
      <c r="C444" s="12" t="s">
        <v>1192</v>
      </c>
      <c r="D444" s="216" t="s">
        <v>1116</v>
      </c>
      <c r="E444" s="216" t="s">
        <v>670</v>
      </c>
      <c r="F444" s="222" t="s">
        <v>671</v>
      </c>
      <c r="G444" s="216">
        <v>4401160425</v>
      </c>
      <c r="H444" s="216" t="s">
        <v>727</v>
      </c>
      <c r="I444" s="47" t="s">
        <v>279</v>
      </c>
      <c r="J444" s="234">
        <v>5600</v>
      </c>
      <c r="K444" s="216" t="s">
        <v>1176</v>
      </c>
      <c r="L444" s="224" t="s">
        <v>1123</v>
      </c>
    </row>
    <row r="445" spans="1:12" ht="102" x14ac:dyDescent="0.25">
      <c r="A445" s="88">
        <f t="shared" si="7"/>
        <v>441</v>
      </c>
      <c r="B445" s="98">
        <v>44666</v>
      </c>
      <c r="C445" s="12" t="s">
        <v>1193</v>
      </c>
      <c r="D445" s="224" t="s">
        <v>963</v>
      </c>
      <c r="E445" s="224" t="s">
        <v>928</v>
      </c>
      <c r="F445" s="263" t="s">
        <v>557</v>
      </c>
      <c r="G445" s="263" t="s">
        <v>929</v>
      </c>
      <c r="H445" s="224" t="s">
        <v>713</v>
      </c>
      <c r="I445" s="47" t="s">
        <v>279</v>
      </c>
      <c r="J445" s="234">
        <v>9972.1</v>
      </c>
      <c r="K445" s="216" t="s">
        <v>1176</v>
      </c>
      <c r="L445" s="224" t="s">
        <v>1123</v>
      </c>
    </row>
    <row r="446" spans="1:12" ht="63.75" x14ac:dyDescent="0.25">
      <c r="A446" s="88">
        <f t="shared" si="7"/>
        <v>442</v>
      </c>
      <c r="B446" s="98">
        <v>44670</v>
      </c>
      <c r="C446" s="12" t="s">
        <v>1194</v>
      </c>
      <c r="D446" s="49" t="s">
        <v>1074</v>
      </c>
      <c r="E446" s="49" t="s">
        <v>1120</v>
      </c>
      <c r="F446" s="180" t="s">
        <v>658</v>
      </c>
      <c r="G446" s="49">
        <v>4401092310</v>
      </c>
      <c r="H446" s="49" t="s">
        <v>469</v>
      </c>
      <c r="I446" s="49" t="s">
        <v>1121</v>
      </c>
      <c r="J446" s="234">
        <v>15430.4</v>
      </c>
      <c r="K446" s="216" t="s">
        <v>1176</v>
      </c>
      <c r="L446" s="224" t="s">
        <v>1123</v>
      </c>
    </row>
    <row r="447" spans="1:12" ht="102" x14ac:dyDescent="0.25">
      <c r="A447" s="88">
        <f t="shared" si="7"/>
        <v>443</v>
      </c>
      <c r="B447" s="98">
        <v>44673</v>
      </c>
      <c r="C447" s="12" t="s">
        <v>1195</v>
      </c>
      <c r="D447" s="224" t="s">
        <v>965</v>
      </c>
      <c r="E447" s="224" t="s">
        <v>1159</v>
      </c>
      <c r="F447" s="263" t="s">
        <v>563</v>
      </c>
      <c r="G447" s="224">
        <v>4401067779</v>
      </c>
      <c r="H447" s="224" t="s">
        <v>506</v>
      </c>
      <c r="I447" s="47" t="s">
        <v>279</v>
      </c>
      <c r="J447" s="234">
        <v>96088</v>
      </c>
      <c r="K447" s="216" t="s">
        <v>1176</v>
      </c>
      <c r="L447" s="224" t="s">
        <v>1123</v>
      </c>
    </row>
    <row r="448" spans="1:12" ht="76.5" x14ac:dyDescent="0.25">
      <c r="A448" s="88">
        <f t="shared" si="7"/>
        <v>444</v>
      </c>
      <c r="B448" s="98">
        <v>44673</v>
      </c>
      <c r="C448" s="12" t="s">
        <v>1196</v>
      </c>
      <c r="D448" s="216" t="s">
        <v>1101</v>
      </c>
      <c r="E448" s="224" t="s">
        <v>586</v>
      </c>
      <c r="F448" s="263" t="s">
        <v>553</v>
      </c>
      <c r="G448" s="224">
        <v>4401030105</v>
      </c>
      <c r="H448" s="224" t="s">
        <v>588</v>
      </c>
      <c r="I448" s="47" t="s">
        <v>279</v>
      </c>
      <c r="J448" s="234">
        <v>18673.599999999999</v>
      </c>
      <c r="K448" s="216" t="s">
        <v>1176</v>
      </c>
      <c r="L448" s="224" t="s">
        <v>1123</v>
      </c>
    </row>
    <row r="449" spans="1:12" ht="102" x14ac:dyDescent="0.25">
      <c r="A449" s="88">
        <f t="shared" si="7"/>
        <v>445</v>
      </c>
      <c r="B449" s="98">
        <v>44673</v>
      </c>
      <c r="C449" s="12" t="s">
        <v>1197</v>
      </c>
      <c r="D449" s="36" t="s">
        <v>1010</v>
      </c>
      <c r="E449" s="36" t="s">
        <v>1011</v>
      </c>
      <c r="F449" s="246">
        <v>1154400010005</v>
      </c>
      <c r="G449" s="47">
        <v>4414011886</v>
      </c>
      <c r="H449" s="49" t="s">
        <v>1012</v>
      </c>
      <c r="I449" s="47" t="s">
        <v>279</v>
      </c>
      <c r="J449" s="234">
        <v>80000</v>
      </c>
      <c r="K449" s="216" t="s">
        <v>1176</v>
      </c>
      <c r="L449" s="224" t="s">
        <v>1123</v>
      </c>
    </row>
    <row r="450" spans="1:12" ht="114.75" x14ac:dyDescent="0.25">
      <c r="A450" s="88">
        <f t="shared" si="7"/>
        <v>446</v>
      </c>
      <c r="B450" s="98">
        <v>44679</v>
      </c>
      <c r="C450" s="12" t="s">
        <v>1198</v>
      </c>
      <c r="D450" s="49" t="s">
        <v>979</v>
      </c>
      <c r="E450" s="49" t="s">
        <v>609</v>
      </c>
      <c r="F450" s="180" t="s">
        <v>610</v>
      </c>
      <c r="G450" s="49">
        <v>4401114669</v>
      </c>
      <c r="H450" s="49" t="s">
        <v>710</v>
      </c>
      <c r="I450" s="47" t="s">
        <v>279</v>
      </c>
      <c r="J450" s="234">
        <v>7140</v>
      </c>
      <c r="K450" s="216" t="s">
        <v>1176</v>
      </c>
      <c r="L450" s="224" t="s">
        <v>1123</v>
      </c>
    </row>
    <row r="451" spans="1:12" ht="76.5" x14ac:dyDescent="0.25">
      <c r="A451" s="88">
        <f t="shared" si="7"/>
        <v>447</v>
      </c>
      <c r="B451" s="98">
        <v>44680</v>
      </c>
      <c r="C451" s="12" t="s">
        <v>1199</v>
      </c>
      <c r="D451" s="49" t="s">
        <v>960</v>
      </c>
      <c r="E451" s="49" t="s">
        <v>606</v>
      </c>
      <c r="F451" s="103" t="s">
        <v>550</v>
      </c>
      <c r="G451" s="49">
        <v>4401068684</v>
      </c>
      <c r="H451" s="49" t="s">
        <v>718</v>
      </c>
      <c r="I451" s="47" t="s">
        <v>279</v>
      </c>
      <c r="J451" s="234">
        <v>20000</v>
      </c>
      <c r="K451" s="216" t="s">
        <v>1176</v>
      </c>
      <c r="L451" s="224" t="s">
        <v>1123</v>
      </c>
    </row>
    <row r="452" spans="1:12" ht="102" x14ac:dyDescent="0.25">
      <c r="A452" s="88">
        <f t="shared" si="7"/>
        <v>448</v>
      </c>
      <c r="B452" s="98">
        <v>44686</v>
      </c>
      <c r="C452" s="12" t="s">
        <v>1200</v>
      </c>
      <c r="D452" s="224" t="s">
        <v>965</v>
      </c>
      <c r="E452" s="224" t="s">
        <v>1159</v>
      </c>
      <c r="F452" s="263" t="s">
        <v>563</v>
      </c>
      <c r="G452" s="224">
        <v>4401067779</v>
      </c>
      <c r="H452" s="224" t="s">
        <v>506</v>
      </c>
      <c r="I452" s="47" t="s">
        <v>279</v>
      </c>
      <c r="J452" s="234">
        <v>10000</v>
      </c>
      <c r="K452" s="216" t="s">
        <v>1176</v>
      </c>
      <c r="L452" s="224" t="s">
        <v>1123</v>
      </c>
    </row>
    <row r="453" spans="1:12" ht="89.25" x14ac:dyDescent="0.25">
      <c r="A453" s="88">
        <f t="shared" si="7"/>
        <v>449</v>
      </c>
      <c r="B453" s="98">
        <v>44686</v>
      </c>
      <c r="C453" s="12" t="s">
        <v>1201</v>
      </c>
      <c r="D453" s="36" t="s">
        <v>1091</v>
      </c>
      <c r="E453" s="36" t="s">
        <v>860</v>
      </c>
      <c r="F453" s="231">
        <v>1124400000670</v>
      </c>
      <c r="G453" s="231">
        <v>4401115408</v>
      </c>
      <c r="H453" s="49" t="s">
        <v>861</v>
      </c>
      <c r="I453" s="49" t="s">
        <v>1121</v>
      </c>
      <c r="J453" s="234">
        <v>50000</v>
      </c>
      <c r="K453" s="216" t="s">
        <v>1176</v>
      </c>
      <c r="L453" s="224" t="s">
        <v>1123</v>
      </c>
    </row>
    <row r="454" spans="1:12" ht="89.25" x14ac:dyDescent="0.25">
      <c r="A454" s="88">
        <f t="shared" si="7"/>
        <v>450</v>
      </c>
      <c r="B454" s="98">
        <v>44686</v>
      </c>
      <c r="C454" s="12" t="s">
        <v>1202</v>
      </c>
      <c r="D454" s="31" t="s">
        <v>1045</v>
      </c>
      <c r="E454" s="36" t="s">
        <v>457</v>
      </c>
      <c r="F454" s="101" t="s">
        <v>561</v>
      </c>
      <c r="G454" s="36">
        <v>4401105488</v>
      </c>
      <c r="H454" s="49" t="s">
        <v>758</v>
      </c>
      <c r="I454" s="47" t="s">
        <v>279</v>
      </c>
      <c r="J454" s="234">
        <v>14997</v>
      </c>
      <c r="K454" s="216" t="s">
        <v>1176</v>
      </c>
      <c r="L454" s="224" t="s">
        <v>1123</v>
      </c>
    </row>
    <row r="455" spans="1:12" ht="76.5" x14ac:dyDescent="0.25">
      <c r="A455" s="88">
        <f t="shared" ref="A455:A494" si="8">A454+1</f>
        <v>451</v>
      </c>
      <c r="B455" s="98">
        <v>44698</v>
      </c>
      <c r="C455" s="12" t="s">
        <v>1203</v>
      </c>
      <c r="D455" s="216" t="s">
        <v>989</v>
      </c>
      <c r="E455" s="216" t="s">
        <v>576</v>
      </c>
      <c r="F455" s="222" t="s">
        <v>577</v>
      </c>
      <c r="G455" s="223">
        <v>4401180929</v>
      </c>
      <c r="H455" s="216" t="s">
        <v>817</v>
      </c>
      <c r="I455" s="47" t="s">
        <v>279</v>
      </c>
      <c r="J455" s="239">
        <v>23424</v>
      </c>
      <c r="K455" s="216" t="s">
        <v>1176</v>
      </c>
      <c r="L455" s="224" t="s">
        <v>1123</v>
      </c>
    </row>
    <row r="456" spans="1:12" ht="102" x14ac:dyDescent="0.25">
      <c r="A456" s="88">
        <f t="shared" si="8"/>
        <v>452</v>
      </c>
      <c r="B456" s="98">
        <v>44698</v>
      </c>
      <c r="C456" s="12" t="s">
        <v>1204</v>
      </c>
      <c r="D456" s="36" t="s">
        <v>1010</v>
      </c>
      <c r="E456" s="36" t="s">
        <v>1011</v>
      </c>
      <c r="F456" s="246">
        <v>1154400010005</v>
      </c>
      <c r="G456" s="47">
        <v>4414011886</v>
      </c>
      <c r="H456" s="49" t="s">
        <v>1012</v>
      </c>
      <c r="I456" s="47" t="s">
        <v>279</v>
      </c>
      <c r="J456" s="239">
        <v>10000</v>
      </c>
      <c r="K456" s="216" t="s">
        <v>1176</v>
      </c>
      <c r="L456" s="224" t="s">
        <v>1123</v>
      </c>
    </row>
    <row r="457" spans="1:12" ht="76.5" x14ac:dyDescent="0.25">
      <c r="A457" s="88">
        <f t="shared" si="8"/>
        <v>453</v>
      </c>
      <c r="B457" s="98">
        <v>44699</v>
      </c>
      <c r="C457" s="12" t="s">
        <v>1205</v>
      </c>
      <c r="D457" s="49" t="s">
        <v>960</v>
      </c>
      <c r="E457" s="49" t="s">
        <v>606</v>
      </c>
      <c r="F457" s="103" t="s">
        <v>550</v>
      </c>
      <c r="G457" s="49">
        <v>4401068684</v>
      </c>
      <c r="H457" s="49" t="s">
        <v>718</v>
      </c>
      <c r="I457" s="47" t="s">
        <v>279</v>
      </c>
      <c r="J457" s="239">
        <v>20000</v>
      </c>
      <c r="K457" s="216" t="s">
        <v>1176</v>
      </c>
      <c r="L457" s="224" t="s">
        <v>1123</v>
      </c>
    </row>
    <row r="458" spans="1:12" ht="102" x14ac:dyDescent="0.25">
      <c r="A458" s="88">
        <f t="shared" si="8"/>
        <v>454</v>
      </c>
      <c r="B458" s="98">
        <v>44704</v>
      </c>
      <c r="C458" s="12" t="s">
        <v>1206</v>
      </c>
      <c r="D458" s="36" t="s">
        <v>1010</v>
      </c>
      <c r="E458" s="36" t="s">
        <v>1011</v>
      </c>
      <c r="F458" s="246">
        <v>1154400010005</v>
      </c>
      <c r="G458" s="47">
        <v>4414011886</v>
      </c>
      <c r="H458" s="49" t="s">
        <v>1012</v>
      </c>
      <c r="I458" s="47" t="s">
        <v>279</v>
      </c>
      <c r="J458" s="239">
        <v>160000</v>
      </c>
      <c r="K458" s="216" t="s">
        <v>1176</v>
      </c>
      <c r="L458" s="224" t="s">
        <v>1123</v>
      </c>
    </row>
    <row r="459" spans="1:12" ht="76.5" x14ac:dyDescent="0.25">
      <c r="A459" s="88">
        <f t="shared" si="8"/>
        <v>455</v>
      </c>
      <c r="B459" s="98">
        <v>44705</v>
      </c>
      <c r="C459" s="12" t="s">
        <v>1207</v>
      </c>
      <c r="D459" s="36" t="s">
        <v>1140</v>
      </c>
      <c r="E459" s="36" t="s">
        <v>552</v>
      </c>
      <c r="F459" s="167" t="s">
        <v>553</v>
      </c>
      <c r="G459" s="36">
        <v>4442006398</v>
      </c>
      <c r="H459" s="36" t="s">
        <v>516</v>
      </c>
      <c r="I459" s="47" t="s">
        <v>279</v>
      </c>
      <c r="J459" s="239">
        <v>20000</v>
      </c>
      <c r="K459" s="216" t="s">
        <v>1176</v>
      </c>
      <c r="L459" s="224" t="s">
        <v>1123</v>
      </c>
    </row>
    <row r="460" spans="1:12" ht="140.25" x14ac:dyDescent="0.25">
      <c r="A460" s="88">
        <f t="shared" si="8"/>
        <v>456</v>
      </c>
      <c r="B460" s="98">
        <v>44706</v>
      </c>
      <c r="C460" s="12" t="s">
        <v>1208</v>
      </c>
      <c r="D460" s="216" t="s">
        <v>1035</v>
      </c>
      <c r="E460" s="216" t="s">
        <v>896</v>
      </c>
      <c r="F460" s="237">
        <v>1034400000788</v>
      </c>
      <c r="G460" s="238">
        <v>4401024052</v>
      </c>
      <c r="H460" s="216" t="s">
        <v>1209</v>
      </c>
      <c r="I460" s="47" t="s">
        <v>279</v>
      </c>
      <c r="J460" s="239">
        <v>57000</v>
      </c>
      <c r="K460" s="216" t="s">
        <v>1176</v>
      </c>
      <c r="L460" s="224" t="s">
        <v>1123</v>
      </c>
    </row>
    <row r="461" spans="1:12" ht="102" x14ac:dyDescent="0.25">
      <c r="A461" s="88">
        <f t="shared" si="8"/>
        <v>457</v>
      </c>
      <c r="B461" s="98">
        <v>44706</v>
      </c>
      <c r="C461" s="107" t="s">
        <v>1210</v>
      </c>
      <c r="D461" s="107" t="s">
        <v>956</v>
      </c>
      <c r="E461" s="107" t="s">
        <v>847</v>
      </c>
      <c r="F461" s="228">
        <v>1134400000316</v>
      </c>
      <c r="G461" s="227">
        <v>4401115711</v>
      </c>
      <c r="H461" s="107" t="s">
        <v>848</v>
      </c>
      <c r="I461" s="47" t="s">
        <v>279</v>
      </c>
      <c r="J461" s="234">
        <v>15437</v>
      </c>
      <c r="K461" s="216" t="s">
        <v>1176</v>
      </c>
      <c r="L461" s="224" t="s">
        <v>1123</v>
      </c>
    </row>
    <row r="462" spans="1:12" ht="89.25" x14ac:dyDescent="0.25">
      <c r="A462" s="88">
        <f t="shared" si="8"/>
        <v>458</v>
      </c>
      <c r="B462" s="98">
        <v>44707</v>
      </c>
      <c r="C462" s="12" t="s">
        <v>1211</v>
      </c>
      <c r="D462" s="31" t="s">
        <v>1045</v>
      </c>
      <c r="E462" s="36" t="s">
        <v>457</v>
      </c>
      <c r="F462" s="101" t="s">
        <v>561</v>
      </c>
      <c r="G462" s="36">
        <v>4401105488</v>
      </c>
      <c r="H462" s="49" t="s">
        <v>758</v>
      </c>
      <c r="I462" s="47" t="s">
        <v>279</v>
      </c>
      <c r="J462" s="234">
        <v>19000</v>
      </c>
      <c r="K462" s="216" t="s">
        <v>1176</v>
      </c>
      <c r="L462" s="224" t="s">
        <v>1123</v>
      </c>
    </row>
    <row r="463" spans="1:12" ht="102" x14ac:dyDescent="0.25">
      <c r="A463" s="88">
        <f t="shared" si="8"/>
        <v>459</v>
      </c>
      <c r="B463" s="98">
        <v>44726</v>
      </c>
      <c r="C463" s="12" t="s">
        <v>1212</v>
      </c>
      <c r="D463" s="36" t="s">
        <v>1010</v>
      </c>
      <c r="E463" s="36" t="s">
        <v>1011</v>
      </c>
      <c r="F463" s="246">
        <v>1154400010005</v>
      </c>
      <c r="G463" s="47">
        <v>4414011886</v>
      </c>
      <c r="H463" s="49" t="s">
        <v>1012</v>
      </c>
      <c r="I463" s="47" t="s">
        <v>279</v>
      </c>
      <c r="J463" s="239">
        <v>104540.9</v>
      </c>
      <c r="K463" s="216" t="s">
        <v>1122</v>
      </c>
      <c r="L463" s="224" t="s">
        <v>1123</v>
      </c>
    </row>
    <row r="464" spans="1:12" ht="102" x14ac:dyDescent="0.25">
      <c r="A464" s="88">
        <f t="shared" si="8"/>
        <v>460</v>
      </c>
      <c r="B464" s="98">
        <v>44727</v>
      </c>
      <c r="C464" s="12" t="s">
        <v>1213</v>
      </c>
      <c r="D464" s="224" t="s">
        <v>963</v>
      </c>
      <c r="E464" s="224" t="s">
        <v>928</v>
      </c>
      <c r="F464" s="263" t="s">
        <v>557</v>
      </c>
      <c r="G464" s="263" t="s">
        <v>929</v>
      </c>
      <c r="H464" s="224" t="s">
        <v>713</v>
      </c>
      <c r="I464" s="47" t="s">
        <v>279</v>
      </c>
      <c r="J464" s="234">
        <v>14997.3</v>
      </c>
      <c r="K464" s="216" t="s">
        <v>1176</v>
      </c>
      <c r="L464" s="224" t="s">
        <v>1123</v>
      </c>
    </row>
    <row r="465" spans="1:12" ht="76.5" x14ac:dyDescent="0.25">
      <c r="A465" s="88">
        <f t="shared" si="8"/>
        <v>461</v>
      </c>
      <c r="B465" s="98">
        <v>44729</v>
      </c>
      <c r="C465" s="12" t="s">
        <v>1214</v>
      </c>
      <c r="D465" s="36" t="s">
        <v>1140</v>
      </c>
      <c r="E465" s="36" t="s">
        <v>552</v>
      </c>
      <c r="F465" s="167" t="s">
        <v>553</v>
      </c>
      <c r="G465" s="36">
        <v>4442006398</v>
      </c>
      <c r="H465" s="36" t="s">
        <v>516</v>
      </c>
      <c r="I465" s="47" t="s">
        <v>279</v>
      </c>
      <c r="J465" s="234">
        <v>42000</v>
      </c>
      <c r="K465" s="216" t="s">
        <v>1176</v>
      </c>
      <c r="L465" s="224" t="s">
        <v>1123</v>
      </c>
    </row>
    <row r="466" spans="1:12" ht="102" x14ac:dyDescent="0.25">
      <c r="A466" s="88">
        <f t="shared" si="8"/>
        <v>462</v>
      </c>
      <c r="B466" s="98">
        <v>44733</v>
      </c>
      <c r="C466" s="12" t="s">
        <v>1215</v>
      </c>
      <c r="D466" s="224" t="s">
        <v>963</v>
      </c>
      <c r="E466" s="224" t="s">
        <v>928</v>
      </c>
      <c r="F466" s="263" t="s">
        <v>557</v>
      </c>
      <c r="G466" s="263" t="s">
        <v>929</v>
      </c>
      <c r="H466" s="224" t="s">
        <v>713</v>
      </c>
      <c r="I466" s="47" t="s">
        <v>279</v>
      </c>
      <c r="J466" s="234">
        <v>14994.7</v>
      </c>
      <c r="K466" s="216" t="s">
        <v>1176</v>
      </c>
      <c r="L466" s="224" t="s">
        <v>1123</v>
      </c>
    </row>
    <row r="467" spans="1:12" ht="114.75" x14ac:dyDescent="0.25">
      <c r="A467" s="88">
        <f t="shared" si="8"/>
        <v>463</v>
      </c>
      <c r="B467" s="98">
        <v>44733</v>
      </c>
      <c r="C467" s="107" t="s">
        <v>1216</v>
      </c>
      <c r="D467" s="36" t="s">
        <v>1217</v>
      </c>
      <c r="E467" s="36" t="s">
        <v>854</v>
      </c>
      <c r="F467" s="124" t="s">
        <v>592</v>
      </c>
      <c r="G467" s="36">
        <v>4401057139</v>
      </c>
      <c r="H467" s="36" t="s">
        <v>1218</v>
      </c>
      <c r="I467" s="36" t="s">
        <v>279</v>
      </c>
      <c r="J467" s="166">
        <v>162997.76000000001</v>
      </c>
      <c r="K467" s="216" t="s">
        <v>1176</v>
      </c>
      <c r="L467" s="224" t="s">
        <v>1123</v>
      </c>
    </row>
    <row r="468" spans="1:12" ht="140.25" x14ac:dyDescent="0.25">
      <c r="A468" s="88">
        <f t="shared" si="8"/>
        <v>464</v>
      </c>
      <c r="B468" s="98">
        <v>44739</v>
      </c>
      <c r="C468" s="12" t="s">
        <v>1219</v>
      </c>
      <c r="D468" s="216" t="s">
        <v>1035</v>
      </c>
      <c r="E468" s="216" t="s">
        <v>896</v>
      </c>
      <c r="F468" s="237">
        <v>1034400000788</v>
      </c>
      <c r="G468" s="238">
        <v>4401024052</v>
      </c>
      <c r="H468" s="216" t="s">
        <v>1209</v>
      </c>
      <c r="I468" s="47" t="s">
        <v>279</v>
      </c>
      <c r="J468" s="239">
        <v>11400</v>
      </c>
      <c r="K468" s="216" t="s">
        <v>1176</v>
      </c>
      <c r="L468" s="224" t="s">
        <v>1123</v>
      </c>
    </row>
    <row r="469" spans="1:12" ht="76.5" x14ac:dyDescent="0.25">
      <c r="A469" s="88">
        <f t="shared" si="8"/>
        <v>465</v>
      </c>
      <c r="B469" s="28">
        <v>44761</v>
      </c>
      <c r="C469" s="33" t="s">
        <v>1220</v>
      </c>
      <c r="D469" s="33" t="s">
        <v>989</v>
      </c>
      <c r="E469" s="266" t="s">
        <v>576</v>
      </c>
      <c r="F469" s="267">
        <v>1022300000634</v>
      </c>
      <c r="G469" s="223">
        <v>4401180929</v>
      </c>
      <c r="H469" s="216" t="s">
        <v>817</v>
      </c>
      <c r="I469" s="47" t="s">
        <v>279</v>
      </c>
      <c r="J469" s="258">
        <v>6730.2</v>
      </c>
      <c r="K469" s="216" t="s">
        <v>1221</v>
      </c>
      <c r="L469" s="224" t="s">
        <v>1123</v>
      </c>
    </row>
    <row r="470" spans="1:12" ht="76.5" x14ac:dyDescent="0.25">
      <c r="A470" s="88">
        <f t="shared" si="8"/>
        <v>466</v>
      </c>
      <c r="B470" s="50">
        <v>44761</v>
      </c>
      <c r="C470" s="33" t="s">
        <v>1222</v>
      </c>
      <c r="D470" s="49" t="s">
        <v>960</v>
      </c>
      <c r="E470" s="49" t="s">
        <v>606</v>
      </c>
      <c r="F470" s="103" t="s">
        <v>550</v>
      </c>
      <c r="G470" s="49">
        <v>4401068684</v>
      </c>
      <c r="H470" s="49" t="s">
        <v>718</v>
      </c>
      <c r="I470" s="47" t="s">
        <v>279</v>
      </c>
      <c r="J470" s="247">
        <v>14600</v>
      </c>
      <c r="K470" s="216" t="s">
        <v>1221</v>
      </c>
      <c r="L470" s="224" t="s">
        <v>1123</v>
      </c>
    </row>
    <row r="471" spans="1:12" ht="89.25" x14ac:dyDescent="0.25">
      <c r="A471" s="88">
        <f t="shared" si="8"/>
        <v>467</v>
      </c>
      <c r="B471" s="36" t="s">
        <v>1223</v>
      </c>
      <c r="C471" s="36" t="s">
        <v>1224</v>
      </c>
      <c r="D471" s="216" t="s">
        <v>1045</v>
      </c>
      <c r="E471" s="36" t="s">
        <v>457</v>
      </c>
      <c r="F471" s="101" t="s">
        <v>561</v>
      </c>
      <c r="G471" s="36">
        <v>4401105488</v>
      </c>
      <c r="H471" s="49" t="s">
        <v>758</v>
      </c>
      <c r="I471" s="47" t="s">
        <v>279</v>
      </c>
      <c r="J471" s="268">
        <v>23067.9</v>
      </c>
      <c r="K471" s="216" t="s">
        <v>1221</v>
      </c>
      <c r="L471" s="224" t="s">
        <v>1123</v>
      </c>
    </row>
    <row r="472" spans="1:12" ht="76.5" x14ac:dyDescent="0.25">
      <c r="A472" s="88">
        <f t="shared" si="8"/>
        <v>468</v>
      </c>
      <c r="B472" s="36" t="s">
        <v>1225</v>
      </c>
      <c r="C472" s="36" t="s">
        <v>1226</v>
      </c>
      <c r="D472" s="36" t="s">
        <v>1140</v>
      </c>
      <c r="E472" s="36" t="s">
        <v>552</v>
      </c>
      <c r="F472" s="167" t="s">
        <v>553</v>
      </c>
      <c r="G472" s="36">
        <v>4442006398</v>
      </c>
      <c r="H472" s="36" t="s">
        <v>863</v>
      </c>
      <c r="I472" s="47" t="s">
        <v>279</v>
      </c>
      <c r="J472" s="48">
        <v>11999.97</v>
      </c>
      <c r="K472" s="216" t="s">
        <v>1221</v>
      </c>
      <c r="L472" s="224" t="s">
        <v>1123</v>
      </c>
    </row>
    <row r="473" spans="1:12" ht="76.5" x14ac:dyDescent="0.25">
      <c r="A473" s="88">
        <f t="shared" si="8"/>
        <v>469</v>
      </c>
      <c r="B473" s="36" t="s">
        <v>1225</v>
      </c>
      <c r="C473" s="36" t="s">
        <v>1227</v>
      </c>
      <c r="D473" s="36" t="s">
        <v>1140</v>
      </c>
      <c r="E473" s="36" t="s">
        <v>552</v>
      </c>
      <c r="F473" s="167" t="s">
        <v>553</v>
      </c>
      <c r="G473" s="36">
        <v>4442006398</v>
      </c>
      <c r="H473" s="36" t="s">
        <v>863</v>
      </c>
      <c r="I473" s="47" t="s">
        <v>279</v>
      </c>
      <c r="J473" s="269">
        <v>12000</v>
      </c>
      <c r="K473" s="216" t="s">
        <v>1221</v>
      </c>
      <c r="L473" s="224" t="s">
        <v>1123</v>
      </c>
    </row>
    <row r="474" spans="1:12" ht="76.5" x14ac:dyDescent="0.25">
      <c r="A474" s="88">
        <f t="shared" si="8"/>
        <v>470</v>
      </c>
      <c r="B474" s="36" t="s">
        <v>1225</v>
      </c>
      <c r="C474" s="36" t="s">
        <v>1228</v>
      </c>
      <c r="D474" s="36" t="s">
        <v>1140</v>
      </c>
      <c r="E474" s="36" t="s">
        <v>552</v>
      </c>
      <c r="F474" s="167" t="s">
        <v>553</v>
      </c>
      <c r="G474" s="36">
        <v>4442006398</v>
      </c>
      <c r="H474" s="36" t="s">
        <v>863</v>
      </c>
      <c r="I474" s="47" t="s">
        <v>279</v>
      </c>
      <c r="J474" s="269">
        <v>22949</v>
      </c>
      <c r="K474" s="216" t="s">
        <v>1221</v>
      </c>
      <c r="L474" s="224" t="s">
        <v>1123</v>
      </c>
    </row>
    <row r="475" spans="1:12" ht="76.5" x14ac:dyDescent="0.25">
      <c r="A475" s="88">
        <f t="shared" si="8"/>
        <v>471</v>
      </c>
      <c r="B475" s="36" t="s">
        <v>1229</v>
      </c>
      <c r="C475" s="36" t="s">
        <v>1230</v>
      </c>
      <c r="D475" s="36" t="s">
        <v>1231</v>
      </c>
      <c r="E475" s="36" t="s">
        <v>1232</v>
      </c>
      <c r="F475" s="167" t="s">
        <v>1127</v>
      </c>
      <c r="G475" s="36">
        <v>4401190300</v>
      </c>
      <c r="H475" s="36" t="s">
        <v>1233</v>
      </c>
      <c r="I475" s="47" t="s">
        <v>279</v>
      </c>
      <c r="J475" s="269">
        <v>75000</v>
      </c>
      <c r="K475" s="216" t="s">
        <v>1221</v>
      </c>
      <c r="L475" s="224" t="s">
        <v>1123</v>
      </c>
    </row>
    <row r="476" spans="1:12" ht="102" x14ac:dyDescent="0.25">
      <c r="A476" s="88">
        <f t="shared" si="8"/>
        <v>472</v>
      </c>
      <c r="B476" s="36" t="s">
        <v>1229</v>
      </c>
      <c r="C476" s="36" t="s">
        <v>1234</v>
      </c>
      <c r="D476" s="224" t="s">
        <v>965</v>
      </c>
      <c r="E476" s="224" t="s">
        <v>1159</v>
      </c>
      <c r="F476" s="263" t="s">
        <v>563</v>
      </c>
      <c r="G476" s="224">
        <v>4401067779</v>
      </c>
      <c r="H476" s="224" t="s">
        <v>506</v>
      </c>
      <c r="I476" s="47" t="s">
        <v>279</v>
      </c>
      <c r="J476" s="269">
        <v>10000</v>
      </c>
      <c r="K476" s="216" t="s">
        <v>1221</v>
      </c>
      <c r="L476" s="224" t="s">
        <v>1123</v>
      </c>
    </row>
    <row r="477" spans="1:12" ht="102" x14ac:dyDescent="0.25">
      <c r="A477" s="88">
        <f t="shared" si="8"/>
        <v>473</v>
      </c>
      <c r="B477" s="36" t="s">
        <v>1235</v>
      </c>
      <c r="C477" s="36" t="s">
        <v>1236</v>
      </c>
      <c r="D477" s="224" t="s">
        <v>963</v>
      </c>
      <c r="E477" s="224" t="s">
        <v>928</v>
      </c>
      <c r="F477" s="263" t="s">
        <v>557</v>
      </c>
      <c r="G477" s="263" t="s">
        <v>929</v>
      </c>
      <c r="H477" s="224" t="s">
        <v>713</v>
      </c>
      <c r="I477" s="47" t="s">
        <v>279</v>
      </c>
      <c r="J477" s="234">
        <v>29944.77</v>
      </c>
      <c r="K477" s="216" t="s">
        <v>1237</v>
      </c>
      <c r="L477" s="224" t="s">
        <v>1123</v>
      </c>
    </row>
    <row r="478" spans="1:12" ht="89.25" x14ac:dyDescent="0.25">
      <c r="A478" s="88">
        <f t="shared" si="8"/>
        <v>474</v>
      </c>
      <c r="B478" s="36" t="s">
        <v>1235</v>
      </c>
      <c r="C478" s="36" t="s">
        <v>1238</v>
      </c>
      <c r="D478" s="31" t="s">
        <v>1045</v>
      </c>
      <c r="E478" s="36" t="s">
        <v>457</v>
      </c>
      <c r="F478" s="101" t="s">
        <v>561</v>
      </c>
      <c r="G478" s="36">
        <v>4401105488</v>
      </c>
      <c r="H478" s="49" t="s">
        <v>758</v>
      </c>
      <c r="I478" s="47" t="s">
        <v>279</v>
      </c>
      <c r="J478" s="234">
        <v>46903.6</v>
      </c>
      <c r="K478" s="216" t="s">
        <v>1237</v>
      </c>
      <c r="L478" s="224" t="s">
        <v>1123</v>
      </c>
    </row>
    <row r="479" spans="1:12" ht="76.5" x14ac:dyDescent="0.25">
      <c r="A479" s="88">
        <f t="shared" si="8"/>
        <v>475</v>
      </c>
      <c r="B479" s="36" t="s">
        <v>1235</v>
      </c>
      <c r="C479" s="36" t="s">
        <v>1239</v>
      </c>
      <c r="D479" s="36" t="s">
        <v>1140</v>
      </c>
      <c r="E479" s="36" t="s">
        <v>552</v>
      </c>
      <c r="F479" s="167" t="s">
        <v>553</v>
      </c>
      <c r="G479" s="36">
        <v>4442006398</v>
      </c>
      <c r="H479" s="36" t="s">
        <v>863</v>
      </c>
      <c r="I479" s="47" t="s">
        <v>279</v>
      </c>
      <c r="J479" s="270">
        <v>7000</v>
      </c>
      <c r="K479" s="216" t="s">
        <v>1221</v>
      </c>
      <c r="L479" s="224" t="s">
        <v>1123</v>
      </c>
    </row>
    <row r="480" spans="1:12" ht="102" x14ac:dyDescent="0.25">
      <c r="A480" s="88">
        <f t="shared" si="8"/>
        <v>476</v>
      </c>
      <c r="B480" s="36" t="s">
        <v>1240</v>
      </c>
      <c r="C480" s="36" t="s">
        <v>1241</v>
      </c>
      <c r="D480" s="31" t="s">
        <v>991</v>
      </c>
      <c r="E480" s="216" t="s">
        <v>478</v>
      </c>
      <c r="F480" s="217" t="s">
        <v>789</v>
      </c>
      <c r="G480" s="217" t="s">
        <v>790</v>
      </c>
      <c r="H480" s="216" t="s">
        <v>791</v>
      </c>
      <c r="I480" s="47" t="s">
        <v>279</v>
      </c>
      <c r="J480" s="259">
        <v>30000</v>
      </c>
      <c r="K480" s="216" t="s">
        <v>1221</v>
      </c>
      <c r="L480" s="224" t="s">
        <v>1123</v>
      </c>
    </row>
    <row r="481" spans="1:12" ht="51" x14ac:dyDescent="0.25">
      <c r="A481" s="88">
        <f t="shared" si="8"/>
        <v>477</v>
      </c>
      <c r="B481" s="36" t="s">
        <v>1240</v>
      </c>
      <c r="C481" s="36" t="s">
        <v>1242</v>
      </c>
      <c r="D481" s="36" t="s">
        <v>1243</v>
      </c>
      <c r="E481" s="36" t="s">
        <v>552</v>
      </c>
      <c r="F481" s="167" t="s">
        <v>553</v>
      </c>
      <c r="G481" s="36">
        <v>4442006398</v>
      </c>
      <c r="H481" s="36" t="s">
        <v>863</v>
      </c>
      <c r="I481" s="47" t="s">
        <v>279</v>
      </c>
      <c r="J481" s="270">
        <v>7000</v>
      </c>
      <c r="K481" s="216" t="s">
        <v>1221</v>
      </c>
      <c r="L481" s="224" t="s">
        <v>1123</v>
      </c>
    </row>
    <row r="482" spans="1:12" ht="102" x14ac:dyDescent="0.25">
      <c r="A482" s="88">
        <f t="shared" si="8"/>
        <v>478</v>
      </c>
      <c r="B482" s="36" t="s">
        <v>1240</v>
      </c>
      <c r="C482" s="36" t="s">
        <v>1244</v>
      </c>
      <c r="D482" s="31" t="s">
        <v>991</v>
      </c>
      <c r="E482" s="216" t="s">
        <v>478</v>
      </c>
      <c r="F482" s="217" t="s">
        <v>789</v>
      </c>
      <c r="G482" s="217" t="s">
        <v>790</v>
      </c>
      <c r="H482" s="216" t="s">
        <v>791</v>
      </c>
      <c r="I482" s="47" t="s">
        <v>279</v>
      </c>
      <c r="J482" s="259">
        <v>60800</v>
      </c>
      <c r="K482" s="216" t="s">
        <v>1221</v>
      </c>
      <c r="L482" s="224" t="s">
        <v>1123</v>
      </c>
    </row>
    <row r="483" spans="1:12" ht="76.5" x14ac:dyDescent="0.25">
      <c r="A483" s="88">
        <f t="shared" si="8"/>
        <v>479</v>
      </c>
      <c r="B483" s="36" t="s">
        <v>1245</v>
      </c>
      <c r="C483" s="36" t="s">
        <v>1246</v>
      </c>
      <c r="D483" s="36" t="s">
        <v>1231</v>
      </c>
      <c r="E483" s="36" t="s">
        <v>1232</v>
      </c>
      <c r="F483" s="167" t="s">
        <v>1127</v>
      </c>
      <c r="G483" s="36">
        <v>4401190300</v>
      </c>
      <c r="H483" s="36" t="s">
        <v>1233</v>
      </c>
      <c r="I483" s="47" t="s">
        <v>279</v>
      </c>
      <c r="J483" s="270">
        <v>75000</v>
      </c>
      <c r="K483" s="216" t="s">
        <v>1221</v>
      </c>
      <c r="L483" s="224" t="s">
        <v>1123</v>
      </c>
    </row>
    <row r="484" spans="1:12" ht="140.25" x14ac:dyDescent="0.25">
      <c r="A484" s="88">
        <f t="shared" si="8"/>
        <v>480</v>
      </c>
      <c r="B484" s="36" t="s">
        <v>1247</v>
      </c>
      <c r="C484" s="36" t="s">
        <v>1248</v>
      </c>
      <c r="D484" s="216" t="s">
        <v>1035</v>
      </c>
      <c r="E484" s="216" t="s">
        <v>896</v>
      </c>
      <c r="F484" s="237">
        <v>1034400000788</v>
      </c>
      <c r="G484" s="238">
        <v>4401024052</v>
      </c>
      <c r="H484" s="216" t="s">
        <v>1249</v>
      </c>
      <c r="I484" s="47" t="s">
        <v>279</v>
      </c>
      <c r="J484" s="239">
        <v>140100</v>
      </c>
      <c r="K484" s="216" t="s">
        <v>1221</v>
      </c>
      <c r="L484" s="224" t="s">
        <v>1123</v>
      </c>
    </row>
    <row r="485" spans="1:12" ht="76.5" x14ac:dyDescent="0.25">
      <c r="A485" s="88">
        <f t="shared" si="8"/>
        <v>481</v>
      </c>
      <c r="B485" s="42">
        <v>44816</v>
      </c>
      <c r="C485" s="36" t="s">
        <v>1250</v>
      </c>
      <c r="D485" s="244" t="s">
        <v>566</v>
      </c>
      <c r="E485" s="36" t="s">
        <v>1251</v>
      </c>
      <c r="F485" s="237">
        <v>1174400000268</v>
      </c>
      <c r="G485" s="238">
        <v>4401181954</v>
      </c>
      <c r="H485" s="216" t="s">
        <v>738</v>
      </c>
      <c r="I485" s="47" t="s">
        <v>279</v>
      </c>
      <c r="J485" s="239">
        <v>18184.95</v>
      </c>
      <c r="K485" s="216" t="s">
        <v>1221</v>
      </c>
      <c r="L485" s="224" t="s">
        <v>1123</v>
      </c>
    </row>
    <row r="486" spans="1:12" ht="140.25" x14ac:dyDescent="0.25">
      <c r="A486" s="88">
        <f t="shared" si="8"/>
        <v>482</v>
      </c>
      <c r="B486" s="36" t="s">
        <v>1252</v>
      </c>
      <c r="C486" s="36" t="s">
        <v>1252</v>
      </c>
      <c r="D486" s="216" t="s">
        <v>1035</v>
      </c>
      <c r="E486" s="216" t="s">
        <v>896</v>
      </c>
      <c r="F486" s="237">
        <v>1034400000788</v>
      </c>
      <c r="G486" s="238">
        <v>4401024052</v>
      </c>
      <c r="H486" s="216" t="s">
        <v>1249</v>
      </c>
      <c r="I486" s="47" t="s">
        <v>279</v>
      </c>
      <c r="J486" s="239">
        <v>572600</v>
      </c>
      <c r="K486" s="216" t="s">
        <v>1221</v>
      </c>
      <c r="L486" s="224" t="s">
        <v>1123</v>
      </c>
    </row>
    <row r="487" spans="1:12" ht="76.5" x14ac:dyDescent="0.25">
      <c r="A487" s="88">
        <f t="shared" si="8"/>
        <v>483</v>
      </c>
      <c r="B487" s="36" t="s">
        <v>1253</v>
      </c>
      <c r="C487" s="36" t="s">
        <v>1253</v>
      </c>
      <c r="D487" s="49" t="s">
        <v>566</v>
      </c>
      <c r="E487" s="36" t="s">
        <v>1251</v>
      </c>
      <c r="F487" s="237">
        <v>1174400000268</v>
      </c>
      <c r="G487" s="238">
        <v>4401181954</v>
      </c>
      <c r="H487" s="216" t="s">
        <v>738</v>
      </c>
      <c r="I487" s="47" t="s">
        <v>279</v>
      </c>
      <c r="J487" s="239">
        <v>18184.95</v>
      </c>
      <c r="K487" s="216" t="s">
        <v>1221</v>
      </c>
      <c r="L487" s="224" t="s">
        <v>1123</v>
      </c>
    </row>
    <row r="488" spans="1:12" ht="76.5" x14ac:dyDescent="0.25">
      <c r="A488" s="88">
        <f t="shared" si="8"/>
        <v>484</v>
      </c>
      <c r="B488" s="42">
        <v>44820</v>
      </c>
      <c r="C488" s="36" t="s">
        <v>1254</v>
      </c>
      <c r="D488" s="49" t="s">
        <v>566</v>
      </c>
      <c r="E488" s="36" t="s">
        <v>1251</v>
      </c>
      <c r="F488" s="237">
        <v>1174400000268</v>
      </c>
      <c r="G488" s="238">
        <v>4401181954</v>
      </c>
      <c r="H488" s="216" t="s">
        <v>738</v>
      </c>
      <c r="I488" s="47" t="s">
        <v>279</v>
      </c>
      <c r="J488" s="239">
        <v>15172.68</v>
      </c>
      <c r="K488" s="216" t="s">
        <v>1221</v>
      </c>
      <c r="L488" s="224" t="s">
        <v>1123</v>
      </c>
    </row>
    <row r="489" spans="1:12" ht="76.5" x14ac:dyDescent="0.25">
      <c r="A489" s="88">
        <f t="shared" si="8"/>
        <v>485</v>
      </c>
      <c r="B489" s="271" t="s">
        <v>1255</v>
      </c>
      <c r="C489" s="271" t="s">
        <v>1256</v>
      </c>
      <c r="D489" s="49" t="s">
        <v>566</v>
      </c>
      <c r="E489" s="36" t="s">
        <v>1251</v>
      </c>
      <c r="F489" s="237">
        <v>1174400000268</v>
      </c>
      <c r="G489" s="238">
        <v>4401181954</v>
      </c>
      <c r="H489" s="216" t="s">
        <v>738</v>
      </c>
      <c r="I489" s="47" t="s">
        <v>279</v>
      </c>
      <c r="J489" s="239">
        <v>14715.12</v>
      </c>
      <c r="K489" s="216" t="s">
        <v>1221</v>
      </c>
      <c r="L489" s="224" t="s">
        <v>1123</v>
      </c>
    </row>
    <row r="490" spans="1:12" ht="102" x14ac:dyDescent="0.25">
      <c r="A490" s="88">
        <f t="shared" si="8"/>
        <v>486</v>
      </c>
      <c r="B490" s="271" t="s">
        <v>1257</v>
      </c>
      <c r="C490" s="271" t="s">
        <v>1258</v>
      </c>
      <c r="D490" s="224" t="s">
        <v>963</v>
      </c>
      <c r="E490" s="224" t="s">
        <v>928</v>
      </c>
      <c r="F490" s="263" t="s">
        <v>557</v>
      </c>
      <c r="G490" s="263" t="s">
        <v>929</v>
      </c>
      <c r="H490" s="224" t="s">
        <v>713</v>
      </c>
      <c r="I490" s="47" t="s">
        <v>279</v>
      </c>
      <c r="J490" s="234">
        <v>14888.6</v>
      </c>
      <c r="K490" s="216" t="s">
        <v>1237</v>
      </c>
      <c r="L490" s="224" t="s">
        <v>1123</v>
      </c>
    </row>
    <row r="491" spans="1:12" ht="89.25" x14ac:dyDescent="0.25">
      <c r="A491" s="88">
        <f t="shared" si="8"/>
        <v>487</v>
      </c>
      <c r="B491" s="272">
        <v>44830</v>
      </c>
      <c r="C491" s="273" t="s">
        <v>1259</v>
      </c>
      <c r="D491" s="36" t="s">
        <v>987</v>
      </c>
      <c r="E491" s="36" t="s">
        <v>867</v>
      </c>
      <c r="F491" s="232">
        <v>1134400000492</v>
      </c>
      <c r="G491" s="232">
        <v>4401115831</v>
      </c>
      <c r="H491" s="49" t="s">
        <v>868</v>
      </c>
      <c r="I491" s="47" t="s">
        <v>279</v>
      </c>
      <c r="J491" s="234">
        <v>30000</v>
      </c>
      <c r="K491" s="216" t="s">
        <v>1237</v>
      </c>
      <c r="L491" s="224" t="s">
        <v>1123</v>
      </c>
    </row>
    <row r="492" spans="1:12" ht="76.5" x14ac:dyDescent="0.25">
      <c r="A492" s="88">
        <f t="shared" si="8"/>
        <v>488</v>
      </c>
      <c r="B492" s="271" t="s">
        <v>1260</v>
      </c>
      <c r="C492" s="271" t="s">
        <v>1261</v>
      </c>
      <c r="D492" s="244" t="s">
        <v>566</v>
      </c>
      <c r="E492" s="36" t="s">
        <v>1251</v>
      </c>
      <c r="F492" s="237">
        <v>1174400000268</v>
      </c>
      <c r="G492" s="238">
        <v>4401181954</v>
      </c>
      <c r="H492" s="216" t="s">
        <v>738</v>
      </c>
      <c r="I492" s="47" t="s">
        <v>279</v>
      </c>
      <c r="J492" s="239">
        <v>17475.599999999999</v>
      </c>
      <c r="K492" s="216" t="s">
        <v>1221</v>
      </c>
      <c r="L492" s="224" t="s">
        <v>1123</v>
      </c>
    </row>
    <row r="493" spans="1:12" ht="63.75" x14ac:dyDescent="0.25">
      <c r="A493" s="88">
        <f t="shared" si="8"/>
        <v>489</v>
      </c>
      <c r="B493" s="274">
        <v>44834</v>
      </c>
      <c r="C493" s="86" t="s">
        <v>1262</v>
      </c>
      <c r="D493" s="49" t="s">
        <v>1074</v>
      </c>
      <c r="E493" s="49" t="s">
        <v>1120</v>
      </c>
      <c r="F493" s="180" t="s">
        <v>658</v>
      </c>
      <c r="G493" s="49">
        <v>4401092310</v>
      </c>
      <c r="H493" s="49" t="s">
        <v>469</v>
      </c>
      <c r="I493" s="47" t="s">
        <v>279</v>
      </c>
      <c r="J493" s="165">
        <v>10000</v>
      </c>
      <c r="K493" s="216" t="s">
        <v>1237</v>
      </c>
      <c r="L493" s="224" t="s">
        <v>1123</v>
      </c>
    </row>
    <row r="494" spans="1:12" ht="114.75" x14ac:dyDescent="0.25">
      <c r="A494" s="88">
        <f t="shared" si="8"/>
        <v>490</v>
      </c>
      <c r="B494" s="62">
        <v>44834</v>
      </c>
      <c r="C494" s="21" t="s">
        <v>1263</v>
      </c>
      <c r="D494" s="36" t="s">
        <v>1065</v>
      </c>
      <c r="E494" s="36" t="s">
        <v>1161</v>
      </c>
      <c r="F494" s="101" t="s">
        <v>640</v>
      </c>
      <c r="G494" s="36">
        <v>4401022383</v>
      </c>
      <c r="H494" s="36" t="s">
        <v>880</v>
      </c>
      <c r="I494" s="47" t="s">
        <v>279</v>
      </c>
      <c r="J494" s="166">
        <v>40000</v>
      </c>
      <c r="K494" s="216" t="s">
        <v>1237</v>
      </c>
      <c r="L494" s="224" t="s">
        <v>1123</v>
      </c>
    </row>
    <row r="495" spans="1:12" ht="89.25" x14ac:dyDescent="0.25">
      <c r="A495" s="88">
        <v>491</v>
      </c>
      <c r="B495" s="62" t="s">
        <v>1982</v>
      </c>
      <c r="C495" s="21" t="s">
        <v>1983</v>
      </c>
      <c r="D495" s="36" t="s">
        <v>1045</v>
      </c>
      <c r="E495" s="36" t="s">
        <v>457</v>
      </c>
      <c r="F495" s="101" t="s">
        <v>561</v>
      </c>
      <c r="G495" s="36">
        <v>4401105488</v>
      </c>
      <c r="H495" s="36" t="s">
        <v>758</v>
      </c>
      <c r="I495" s="47" t="s">
        <v>279</v>
      </c>
      <c r="J495" s="166">
        <v>40940.800000000003</v>
      </c>
      <c r="K495" s="216" t="s">
        <v>1984</v>
      </c>
      <c r="L495" s="224" t="s">
        <v>1123</v>
      </c>
    </row>
    <row r="496" spans="1:12" ht="76.5" x14ac:dyDescent="0.25">
      <c r="A496" s="88">
        <v>492</v>
      </c>
      <c r="B496" s="62" t="s">
        <v>1985</v>
      </c>
      <c r="C496" s="21" t="s">
        <v>1986</v>
      </c>
      <c r="D496" s="36" t="s">
        <v>989</v>
      </c>
      <c r="E496" s="36" t="s">
        <v>576</v>
      </c>
      <c r="F496" s="101" t="s">
        <v>577</v>
      </c>
      <c r="G496" s="36">
        <v>4401180929</v>
      </c>
      <c r="H496" s="36" t="s">
        <v>817</v>
      </c>
      <c r="I496" s="47" t="s">
        <v>279</v>
      </c>
      <c r="J496" s="166">
        <v>19986.599999999999</v>
      </c>
      <c r="K496" s="216" t="s">
        <v>1984</v>
      </c>
      <c r="L496" s="224" t="s">
        <v>1123</v>
      </c>
    </row>
    <row r="497" spans="1:13" ht="102" x14ac:dyDescent="0.25">
      <c r="A497" s="88">
        <v>493</v>
      </c>
      <c r="B497" s="62" t="s">
        <v>1985</v>
      </c>
      <c r="C497" s="21" t="s">
        <v>1987</v>
      </c>
      <c r="D497" s="36" t="s">
        <v>1988</v>
      </c>
      <c r="E497" s="36" t="s">
        <v>1989</v>
      </c>
      <c r="F497" s="101" t="s">
        <v>677</v>
      </c>
      <c r="G497" s="36">
        <v>4401100144</v>
      </c>
      <c r="H497" s="36" t="s">
        <v>1990</v>
      </c>
      <c r="I497" s="47" t="s">
        <v>279</v>
      </c>
      <c r="J497" s="166">
        <v>84184.2</v>
      </c>
      <c r="K497" s="216" t="s">
        <v>1984</v>
      </c>
      <c r="L497" s="224" t="s">
        <v>1123</v>
      </c>
      <c r="M497" s="275"/>
    </row>
    <row r="498" spans="1:13" ht="114.75" x14ac:dyDescent="0.25">
      <c r="A498" s="88">
        <v>494</v>
      </c>
      <c r="B498" s="62" t="s">
        <v>1991</v>
      </c>
      <c r="C498" s="21" t="s">
        <v>1992</v>
      </c>
      <c r="D498" s="36" t="s">
        <v>979</v>
      </c>
      <c r="E498" s="36" t="s">
        <v>609</v>
      </c>
      <c r="F498" s="101" t="s">
        <v>610</v>
      </c>
      <c r="G498" s="36">
        <v>4401114669</v>
      </c>
      <c r="H498" s="36" t="s">
        <v>1993</v>
      </c>
      <c r="I498" s="47" t="s">
        <v>279</v>
      </c>
      <c r="J498" s="166">
        <v>19800</v>
      </c>
      <c r="K498" s="216" t="s">
        <v>1984</v>
      </c>
      <c r="L498" s="224" t="s">
        <v>1123</v>
      </c>
    </row>
    <row r="499" spans="1:13" ht="76.5" x14ac:dyDescent="0.25">
      <c r="A499" s="88">
        <v>495</v>
      </c>
      <c r="B499" s="62" t="s">
        <v>1994</v>
      </c>
      <c r="C499" s="21" t="s">
        <v>1995</v>
      </c>
      <c r="D499" s="36" t="s">
        <v>1140</v>
      </c>
      <c r="E499" s="36" t="s">
        <v>1996</v>
      </c>
      <c r="F499" s="101" t="s">
        <v>553</v>
      </c>
      <c r="G499" s="36">
        <v>4442006398</v>
      </c>
      <c r="H499" s="36" t="s">
        <v>863</v>
      </c>
      <c r="I499" s="47" t="s">
        <v>279</v>
      </c>
      <c r="J499" s="166">
        <v>12000</v>
      </c>
      <c r="K499" s="216" t="s">
        <v>1984</v>
      </c>
      <c r="L499" s="224" t="s">
        <v>1123</v>
      </c>
    </row>
    <row r="500" spans="1:13" ht="89.25" x14ac:dyDescent="0.25">
      <c r="A500" s="88">
        <v>496</v>
      </c>
      <c r="B500" s="62" t="s">
        <v>1997</v>
      </c>
      <c r="C500" s="21" t="s">
        <v>1998</v>
      </c>
      <c r="D500" s="36" t="s">
        <v>987</v>
      </c>
      <c r="E500" s="36" t="s">
        <v>1999</v>
      </c>
      <c r="F500" s="101">
        <v>1134400000492</v>
      </c>
      <c r="G500" s="36">
        <v>4401115831</v>
      </c>
      <c r="H500" s="36" t="s">
        <v>2000</v>
      </c>
      <c r="I500" s="47" t="s">
        <v>279</v>
      </c>
      <c r="J500" s="166">
        <v>59000</v>
      </c>
      <c r="K500" s="216" t="s">
        <v>1984</v>
      </c>
      <c r="L500" s="224" t="s">
        <v>1123</v>
      </c>
    </row>
    <row r="501" spans="1:13" ht="114.75" x14ac:dyDescent="0.25">
      <c r="A501" s="88">
        <v>497</v>
      </c>
      <c r="B501" s="62" t="s">
        <v>2001</v>
      </c>
      <c r="C501" s="21" t="s">
        <v>2002</v>
      </c>
      <c r="D501" s="36" t="s">
        <v>2003</v>
      </c>
      <c r="E501" s="36" t="s">
        <v>2004</v>
      </c>
      <c r="F501" s="101">
        <v>1214400002167</v>
      </c>
      <c r="G501" s="36">
        <v>4400002560</v>
      </c>
      <c r="H501" s="36" t="s">
        <v>2005</v>
      </c>
      <c r="I501" s="47" t="s">
        <v>279</v>
      </c>
      <c r="J501" s="166">
        <v>34400</v>
      </c>
      <c r="K501" s="216" t="s">
        <v>1984</v>
      </c>
      <c r="L501" s="224" t="s">
        <v>1123</v>
      </c>
    </row>
    <row r="502" spans="1:13" ht="114.75" x14ac:dyDescent="0.25">
      <c r="A502" s="88">
        <v>498</v>
      </c>
      <c r="B502" s="62" t="s">
        <v>2001</v>
      </c>
      <c r="C502" s="21" t="s">
        <v>2006</v>
      </c>
      <c r="D502" s="36" t="s">
        <v>979</v>
      </c>
      <c r="E502" s="36" t="s">
        <v>609</v>
      </c>
      <c r="F502" s="101" t="s">
        <v>610</v>
      </c>
      <c r="G502" s="36">
        <v>4401114669</v>
      </c>
      <c r="H502" s="36" t="s">
        <v>1993</v>
      </c>
      <c r="I502" s="47" t="s">
        <v>279</v>
      </c>
      <c r="J502" s="166">
        <v>17400</v>
      </c>
      <c r="K502" s="216" t="s">
        <v>1984</v>
      </c>
      <c r="L502" s="224" t="s">
        <v>1123</v>
      </c>
    </row>
    <row r="503" spans="1:13" ht="63.75" x14ac:dyDescent="0.25">
      <c r="A503" s="88">
        <v>499</v>
      </c>
      <c r="B503" s="62" t="s">
        <v>2001</v>
      </c>
      <c r="C503" s="21" t="s">
        <v>2007</v>
      </c>
      <c r="D503" s="36" t="s">
        <v>1074</v>
      </c>
      <c r="E503" s="36" t="s">
        <v>1120</v>
      </c>
      <c r="F503" s="101">
        <v>1084400000233</v>
      </c>
      <c r="G503" s="36">
        <v>4401092310</v>
      </c>
      <c r="H503" s="36" t="s">
        <v>469</v>
      </c>
      <c r="I503" s="47" t="s">
        <v>279</v>
      </c>
      <c r="J503" s="166">
        <v>19998</v>
      </c>
      <c r="K503" s="216" t="s">
        <v>1984</v>
      </c>
      <c r="L503" s="224" t="s">
        <v>1123</v>
      </c>
    </row>
    <row r="504" spans="1:13" ht="89.25" x14ac:dyDescent="0.25">
      <c r="A504" s="88">
        <v>500</v>
      </c>
      <c r="B504" s="62" t="s">
        <v>2001</v>
      </c>
      <c r="C504" s="21" t="s">
        <v>2008</v>
      </c>
      <c r="D504" s="36" t="s">
        <v>1045</v>
      </c>
      <c r="E504" s="36" t="s">
        <v>457</v>
      </c>
      <c r="F504" s="101" t="s">
        <v>561</v>
      </c>
      <c r="G504" s="36">
        <v>4401105488</v>
      </c>
      <c r="H504" s="36" t="s">
        <v>758</v>
      </c>
      <c r="I504" s="47" t="s">
        <v>279</v>
      </c>
      <c r="J504" s="166">
        <v>25241.5</v>
      </c>
      <c r="K504" s="216" t="s">
        <v>1984</v>
      </c>
      <c r="L504" s="224" t="s">
        <v>1123</v>
      </c>
    </row>
    <row r="505" spans="1:13" ht="102" x14ac:dyDescent="0.25">
      <c r="A505" s="88">
        <v>501</v>
      </c>
      <c r="B505" s="62" t="s">
        <v>2009</v>
      </c>
      <c r="C505" s="21" t="s">
        <v>2010</v>
      </c>
      <c r="D505" s="36" t="s">
        <v>991</v>
      </c>
      <c r="E505" s="36" t="s">
        <v>478</v>
      </c>
      <c r="F505" s="101" t="s">
        <v>2011</v>
      </c>
      <c r="G505" s="36" t="s">
        <v>790</v>
      </c>
      <c r="H505" s="36" t="s">
        <v>791</v>
      </c>
      <c r="I505" s="47" t="s">
        <v>279</v>
      </c>
      <c r="J505" s="166">
        <v>45700</v>
      </c>
      <c r="K505" s="216" t="s">
        <v>1984</v>
      </c>
      <c r="L505" s="224" t="s">
        <v>1123</v>
      </c>
    </row>
    <row r="506" spans="1:13" ht="102" x14ac:dyDescent="0.25">
      <c r="A506" s="88">
        <v>502</v>
      </c>
      <c r="B506" s="62" t="s">
        <v>2009</v>
      </c>
      <c r="C506" s="21" t="s">
        <v>2012</v>
      </c>
      <c r="D506" s="36" t="s">
        <v>991</v>
      </c>
      <c r="E506" s="36" t="s">
        <v>478</v>
      </c>
      <c r="F506" s="101" t="s">
        <v>2011</v>
      </c>
      <c r="G506" s="36" t="s">
        <v>790</v>
      </c>
      <c r="H506" s="36" t="s">
        <v>791</v>
      </c>
      <c r="I506" s="47" t="s">
        <v>279</v>
      </c>
      <c r="J506" s="166">
        <v>26600</v>
      </c>
      <c r="K506" s="216" t="s">
        <v>1984</v>
      </c>
      <c r="L506" s="224" t="s">
        <v>1123</v>
      </c>
    </row>
    <row r="507" spans="1:13" ht="63.75" x14ac:dyDescent="0.25">
      <c r="A507" s="88">
        <v>503</v>
      </c>
      <c r="B507" s="62" t="s">
        <v>2013</v>
      </c>
      <c r="C507" s="21" t="s">
        <v>2014</v>
      </c>
      <c r="D507" s="36" t="s">
        <v>2015</v>
      </c>
      <c r="E507" s="36" t="s">
        <v>1120</v>
      </c>
      <c r="F507" s="101">
        <v>1084400000233</v>
      </c>
      <c r="G507" s="36">
        <v>4401092310</v>
      </c>
      <c r="H507" s="36" t="s">
        <v>469</v>
      </c>
      <c r="I507" s="47" t="s">
        <v>279</v>
      </c>
      <c r="J507" s="166">
        <v>20000</v>
      </c>
      <c r="K507" s="216" t="s">
        <v>1984</v>
      </c>
      <c r="L507" s="224" t="s">
        <v>1123</v>
      </c>
    </row>
    <row r="508" spans="1:13" ht="76.5" x14ac:dyDescent="0.25">
      <c r="A508" s="88">
        <v>504</v>
      </c>
      <c r="B508" s="62" t="s">
        <v>2009</v>
      </c>
      <c r="C508" s="21" t="s">
        <v>2016</v>
      </c>
      <c r="D508" s="36" t="s">
        <v>1101</v>
      </c>
      <c r="E508" s="36" t="s">
        <v>586</v>
      </c>
      <c r="F508" s="101" t="s">
        <v>553</v>
      </c>
      <c r="G508" s="36">
        <v>4401030105</v>
      </c>
      <c r="H508" s="36" t="s">
        <v>588</v>
      </c>
      <c r="I508" s="47" t="s">
        <v>279</v>
      </c>
      <c r="J508" s="166">
        <v>10000</v>
      </c>
      <c r="K508" s="216" t="s">
        <v>1984</v>
      </c>
      <c r="L508" s="224" t="s">
        <v>1123</v>
      </c>
    </row>
    <row r="509" spans="1:13" ht="114.75" x14ac:dyDescent="0.25">
      <c r="A509" s="88">
        <v>505</v>
      </c>
      <c r="B509" s="62" t="s">
        <v>2017</v>
      </c>
      <c r="C509" s="21" t="s">
        <v>2018</v>
      </c>
      <c r="D509" s="36" t="s">
        <v>979</v>
      </c>
      <c r="E509" s="36" t="s">
        <v>609</v>
      </c>
      <c r="F509" s="101" t="s">
        <v>610</v>
      </c>
      <c r="G509" s="36">
        <v>4401114669</v>
      </c>
      <c r="H509" s="36" t="s">
        <v>1993</v>
      </c>
      <c r="I509" s="47" t="s">
        <v>279</v>
      </c>
      <c r="J509" s="166">
        <v>24800</v>
      </c>
      <c r="K509" s="216" t="s">
        <v>1984</v>
      </c>
      <c r="L509" s="224" t="s">
        <v>1123</v>
      </c>
    </row>
    <row r="510" spans="1:13" ht="102" x14ac:dyDescent="0.25">
      <c r="A510" s="88">
        <v>506</v>
      </c>
      <c r="B510" s="62" t="s">
        <v>2019</v>
      </c>
      <c r="C510" s="21" t="s">
        <v>2020</v>
      </c>
      <c r="D510" s="36" t="s">
        <v>991</v>
      </c>
      <c r="E510" s="36" t="s">
        <v>478</v>
      </c>
      <c r="F510" s="101" t="s">
        <v>2011</v>
      </c>
      <c r="G510" s="36" t="s">
        <v>790</v>
      </c>
      <c r="H510" s="36" t="s">
        <v>791</v>
      </c>
      <c r="I510" s="47" t="s">
        <v>279</v>
      </c>
      <c r="J510" s="166">
        <v>52000</v>
      </c>
      <c r="K510" s="216" t="s">
        <v>1984</v>
      </c>
      <c r="L510" s="224" t="s">
        <v>1123</v>
      </c>
    </row>
    <row r="511" spans="1:13" ht="89.25" x14ac:dyDescent="0.25">
      <c r="A511" s="88">
        <v>507</v>
      </c>
      <c r="B511" s="62" t="s">
        <v>2021</v>
      </c>
      <c r="C511" s="21" t="s">
        <v>2022</v>
      </c>
      <c r="D511" s="36" t="s">
        <v>987</v>
      </c>
      <c r="E511" s="36" t="s">
        <v>1999</v>
      </c>
      <c r="F511" s="101">
        <v>1134400000492</v>
      </c>
      <c r="G511" s="36">
        <v>4401115831</v>
      </c>
      <c r="H511" s="36" t="s">
        <v>2000</v>
      </c>
      <c r="I511" s="47" t="s">
        <v>279</v>
      </c>
      <c r="J511" s="166">
        <v>6000</v>
      </c>
      <c r="K511" s="216" t="s">
        <v>1984</v>
      </c>
      <c r="L511" s="224" t="s">
        <v>1123</v>
      </c>
    </row>
    <row r="512" spans="1:13" ht="89.25" x14ac:dyDescent="0.25">
      <c r="A512" s="88">
        <v>508</v>
      </c>
      <c r="B512" s="62" t="s">
        <v>2021</v>
      </c>
      <c r="C512" s="21" t="s">
        <v>2023</v>
      </c>
      <c r="D512" s="36" t="s">
        <v>1091</v>
      </c>
      <c r="E512" s="36" t="s">
        <v>2024</v>
      </c>
      <c r="F512" s="101">
        <v>1124400000670</v>
      </c>
      <c r="G512" s="36">
        <v>4401115408</v>
      </c>
      <c r="H512" s="36" t="s">
        <v>861</v>
      </c>
      <c r="I512" s="47" t="s">
        <v>279</v>
      </c>
      <c r="J512" s="166">
        <v>46800</v>
      </c>
      <c r="K512" s="216" t="s">
        <v>1984</v>
      </c>
      <c r="L512" s="224" t="s">
        <v>1123</v>
      </c>
    </row>
    <row r="513" spans="1:12" ht="89.25" x14ac:dyDescent="0.25">
      <c r="A513" s="88">
        <v>509</v>
      </c>
      <c r="B513" s="62" t="s">
        <v>2021</v>
      </c>
      <c r="C513" s="21" t="s">
        <v>2025</v>
      </c>
      <c r="D513" s="36" t="s">
        <v>1091</v>
      </c>
      <c r="E513" s="36" t="s">
        <v>2026</v>
      </c>
      <c r="F513" s="101">
        <v>1124400000670</v>
      </c>
      <c r="G513" s="36">
        <v>4401115408</v>
      </c>
      <c r="H513" s="36" t="s">
        <v>861</v>
      </c>
      <c r="I513" s="47" t="s">
        <v>279</v>
      </c>
      <c r="J513" s="166">
        <v>54000</v>
      </c>
      <c r="K513" s="216" t="s">
        <v>1984</v>
      </c>
      <c r="L513" s="224" t="s">
        <v>1123</v>
      </c>
    </row>
    <row r="514" spans="1:12" ht="89.25" x14ac:dyDescent="0.25">
      <c r="A514" s="88">
        <v>510</v>
      </c>
      <c r="B514" s="62" t="s">
        <v>2021</v>
      </c>
      <c r="C514" s="21" t="s">
        <v>2027</v>
      </c>
      <c r="D514" s="36" t="s">
        <v>969</v>
      </c>
      <c r="E514" s="36" t="s">
        <v>970</v>
      </c>
      <c r="F514" s="101">
        <v>1124400000779</v>
      </c>
      <c r="G514" s="36">
        <v>440115461</v>
      </c>
      <c r="H514" s="36" t="s">
        <v>1180</v>
      </c>
      <c r="I514" s="47" t="s">
        <v>279</v>
      </c>
      <c r="J514" s="166">
        <v>21000</v>
      </c>
      <c r="K514" s="216" t="s">
        <v>1984</v>
      </c>
      <c r="L514" s="224" t="s">
        <v>1123</v>
      </c>
    </row>
    <row r="515" spans="1:12" ht="102" x14ac:dyDescent="0.25">
      <c r="A515" s="88">
        <v>511</v>
      </c>
      <c r="B515" s="62" t="s">
        <v>2021</v>
      </c>
      <c r="C515" s="21" t="s">
        <v>2028</v>
      </c>
      <c r="D515" s="36" t="s">
        <v>991</v>
      </c>
      <c r="E515" s="36" t="s">
        <v>478</v>
      </c>
      <c r="F515" s="101" t="s">
        <v>2011</v>
      </c>
      <c r="G515" s="36" t="s">
        <v>790</v>
      </c>
      <c r="H515" s="36" t="s">
        <v>791</v>
      </c>
      <c r="I515" s="47" t="s">
        <v>279</v>
      </c>
      <c r="J515" s="166">
        <v>24600</v>
      </c>
      <c r="K515" s="216" t="s">
        <v>1984</v>
      </c>
      <c r="L515" s="224" t="s">
        <v>1123</v>
      </c>
    </row>
    <row r="516" spans="1:12" ht="102" x14ac:dyDescent="0.25">
      <c r="A516" s="88">
        <v>512</v>
      </c>
      <c r="B516" s="62" t="s">
        <v>2029</v>
      </c>
      <c r="C516" s="21" t="s">
        <v>2030</v>
      </c>
      <c r="D516" s="36" t="s">
        <v>965</v>
      </c>
      <c r="E516" s="36" t="s">
        <v>1159</v>
      </c>
      <c r="F516" s="101" t="s">
        <v>563</v>
      </c>
      <c r="G516" s="36">
        <v>4401067779</v>
      </c>
      <c r="H516" s="36" t="s">
        <v>506</v>
      </c>
      <c r="I516" s="47" t="s">
        <v>279</v>
      </c>
      <c r="J516" s="166">
        <v>10000</v>
      </c>
      <c r="K516" s="216" t="s">
        <v>1984</v>
      </c>
      <c r="L516" s="224" t="s">
        <v>1123</v>
      </c>
    </row>
    <row r="517" spans="1:12" ht="63.75" x14ac:dyDescent="0.25">
      <c r="A517" s="88">
        <v>513</v>
      </c>
      <c r="B517" s="62" t="s">
        <v>2029</v>
      </c>
      <c r="C517" s="21" t="s">
        <v>2031</v>
      </c>
      <c r="D517" s="36" t="s">
        <v>1074</v>
      </c>
      <c r="E517" s="36" t="s">
        <v>1120</v>
      </c>
      <c r="F517" s="101" t="s">
        <v>658</v>
      </c>
      <c r="G517" s="36">
        <v>4401092310</v>
      </c>
      <c r="H517" s="36" t="s">
        <v>469</v>
      </c>
      <c r="I517" s="47" t="s">
        <v>279</v>
      </c>
      <c r="J517" s="166">
        <v>30000</v>
      </c>
      <c r="K517" s="216" t="s">
        <v>1984</v>
      </c>
      <c r="L517" s="224" t="s">
        <v>1123</v>
      </c>
    </row>
    <row r="518" spans="1:12" ht="89.25" x14ac:dyDescent="0.25">
      <c r="A518" s="88">
        <v>514</v>
      </c>
      <c r="B518" s="62" t="s">
        <v>2029</v>
      </c>
      <c r="C518" s="21" t="s">
        <v>2032</v>
      </c>
      <c r="D518" s="36" t="s">
        <v>1045</v>
      </c>
      <c r="E518" s="36" t="s">
        <v>457</v>
      </c>
      <c r="F518" s="101" t="s">
        <v>561</v>
      </c>
      <c r="G518" s="36">
        <v>4401105488</v>
      </c>
      <c r="H518" s="36" t="s">
        <v>758</v>
      </c>
      <c r="I518" s="47" t="s">
        <v>279</v>
      </c>
      <c r="J518" s="166">
        <v>16140.8</v>
      </c>
      <c r="K518" s="216" t="s">
        <v>1984</v>
      </c>
      <c r="L518" s="224" t="s">
        <v>1123</v>
      </c>
    </row>
    <row r="519" spans="1:12" ht="89.25" x14ac:dyDescent="0.25">
      <c r="A519" s="88">
        <v>515</v>
      </c>
      <c r="B519" s="62" t="s">
        <v>2029</v>
      </c>
      <c r="C519" s="21" t="s">
        <v>2033</v>
      </c>
      <c r="D519" s="36" t="s">
        <v>987</v>
      </c>
      <c r="E519" s="36" t="s">
        <v>867</v>
      </c>
      <c r="F519" s="101">
        <v>1134400000492</v>
      </c>
      <c r="G519" s="36">
        <v>4401115831</v>
      </c>
      <c r="H519" s="36" t="s">
        <v>2000</v>
      </c>
      <c r="I519" s="47" t="s">
        <v>279</v>
      </c>
      <c r="J519" s="166">
        <v>39200</v>
      </c>
      <c r="K519" s="216" t="s">
        <v>1984</v>
      </c>
      <c r="L519" s="224" t="s">
        <v>1123</v>
      </c>
    </row>
    <row r="520" spans="1:12" ht="89.25" x14ac:dyDescent="0.25">
      <c r="A520" s="88">
        <v>516</v>
      </c>
      <c r="B520" s="62" t="s">
        <v>2029</v>
      </c>
      <c r="C520" s="21" t="s">
        <v>2034</v>
      </c>
      <c r="D520" s="36" t="s">
        <v>1171</v>
      </c>
      <c r="E520" s="36" t="s">
        <v>1172</v>
      </c>
      <c r="F520" s="101" t="s">
        <v>1173</v>
      </c>
      <c r="G520" s="36">
        <v>4401069487</v>
      </c>
      <c r="H520" s="36" t="s">
        <v>1174</v>
      </c>
      <c r="I520" s="47" t="s">
        <v>279</v>
      </c>
      <c r="J520" s="166">
        <v>24997.7</v>
      </c>
      <c r="K520" s="216" t="s">
        <v>1984</v>
      </c>
      <c r="L520" s="224" t="s">
        <v>1123</v>
      </c>
    </row>
    <row r="521" spans="1:12" ht="102" x14ac:dyDescent="0.25">
      <c r="A521" s="88">
        <v>517</v>
      </c>
      <c r="B521" s="62" t="s">
        <v>2029</v>
      </c>
      <c r="C521" s="21" t="s">
        <v>2035</v>
      </c>
      <c r="D521" s="36" t="s">
        <v>991</v>
      </c>
      <c r="E521" s="36" t="s">
        <v>478</v>
      </c>
      <c r="F521" s="101" t="s">
        <v>2011</v>
      </c>
      <c r="G521" s="36" t="s">
        <v>790</v>
      </c>
      <c r="H521" s="36" t="s">
        <v>791</v>
      </c>
      <c r="I521" s="47" t="s">
        <v>279</v>
      </c>
      <c r="J521" s="166">
        <v>80859.899999999994</v>
      </c>
      <c r="K521" s="216" t="s">
        <v>1984</v>
      </c>
      <c r="L521" s="224" t="s">
        <v>1123</v>
      </c>
    </row>
    <row r="522" spans="1:12" ht="89.25" x14ac:dyDescent="0.25">
      <c r="A522" s="88">
        <v>518</v>
      </c>
      <c r="B522" s="62" t="s">
        <v>2029</v>
      </c>
      <c r="C522" s="21" t="s">
        <v>2036</v>
      </c>
      <c r="D522" s="36" t="s">
        <v>969</v>
      </c>
      <c r="E522" s="36" t="s">
        <v>970</v>
      </c>
      <c r="F522" s="101">
        <v>1124400000779</v>
      </c>
      <c r="G522" s="36">
        <v>440115461</v>
      </c>
      <c r="H522" s="36" t="s">
        <v>1180</v>
      </c>
      <c r="I522" s="47" t="s">
        <v>279</v>
      </c>
      <c r="J522" s="166">
        <v>40000</v>
      </c>
      <c r="K522" s="216" t="s">
        <v>1984</v>
      </c>
      <c r="L522" s="224" t="s">
        <v>1123</v>
      </c>
    </row>
    <row r="523" spans="1:12" ht="76.5" x14ac:dyDescent="0.25">
      <c r="A523" s="88">
        <v>519</v>
      </c>
      <c r="B523" s="62" t="s">
        <v>2037</v>
      </c>
      <c r="C523" s="21" t="s">
        <v>2038</v>
      </c>
      <c r="D523" s="36" t="s">
        <v>1140</v>
      </c>
      <c r="E523" s="36" t="s">
        <v>2039</v>
      </c>
      <c r="F523" s="101" t="s">
        <v>553</v>
      </c>
      <c r="G523" s="36">
        <v>4442006398</v>
      </c>
      <c r="H523" s="36" t="s">
        <v>516</v>
      </c>
      <c r="I523" s="47" t="s">
        <v>279</v>
      </c>
      <c r="J523" s="166">
        <v>6000</v>
      </c>
      <c r="K523" s="216" t="s">
        <v>1984</v>
      </c>
      <c r="L523" s="224" t="s">
        <v>1123</v>
      </c>
    </row>
    <row r="524" spans="1:12" ht="76.5" x14ac:dyDescent="0.25">
      <c r="A524" s="88">
        <v>520</v>
      </c>
      <c r="B524" s="62" t="s">
        <v>2037</v>
      </c>
      <c r="C524" s="21" t="s">
        <v>2040</v>
      </c>
      <c r="D524" s="36" t="s">
        <v>1140</v>
      </c>
      <c r="E524" s="36" t="s">
        <v>2039</v>
      </c>
      <c r="F524" s="101" t="s">
        <v>553</v>
      </c>
      <c r="G524" s="36">
        <v>4442006399</v>
      </c>
      <c r="H524" s="36" t="s">
        <v>516</v>
      </c>
      <c r="I524" s="47" t="s">
        <v>279</v>
      </c>
      <c r="J524" s="166">
        <v>15000</v>
      </c>
      <c r="K524" s="216" t="s">
        <v>1984</v>
      </c>
      <c r="L524" s="224" t="s">
        <v>1123</v>
      </c>
    </row>
    <row r="525" spans="1:12" ht="114.75" x14ac:dyDescent="0.25">
      <c r="A525" s="88">
        <v>521</v>
      </c>
      <c r="B525" s="62" t="s">
        <v>2037</v>
      </c>
      <c r="C525" s="21" t="s">
        <v>2041</v>
      </c>
      <c r="D525" s="36" t="s">
        <v>979</v>
      </c>
      <c r="E525" s="36" t="s">
        <v>609</v>
      </c>
      <c r="F525" s="101" t="s">
        <v>610</v>
      </c>
      <c r="G525" s="36">
        <v>4401114669</v>
      </c>
      <c r="H525" s="36" t="s">
        <v>1993</v>
      </c>
      <c r="I525" s="47" t="s">
        <v>279</v>
      </c>
      <c r="J525" s="166">
        <v>24000</v>
      </c>
      <c r="K525" s="216" t="s">
        <v>1984</v>
      </c>
      <c r="L525" s="224" t="s">
        <v>1123</v>
      </c>
    </row>
    <row r="526" spans="1:12" ht="114.75" x14ac:dyDescent="0.25">
      <c r="A526" s="88">
        <v>522</v>
      </c>
      <c r="B526" s="62" t="s">
        <v>2037</v>
      </c>
      <c r="C526" s="21" t="s">
        <v>2042</v>
      </c>
      <c r="D526" s="36" t="s">
        <v>1065</v>
      </c>
      <c r="E526" s="36" t="s">
        <v>497</v>
      </c>
      <c r="F526" s="101" t="s">
        <v>640</v>
      </c>
      <c r="G526" s="36">
        <v>4401022383</v>
      </c>
      <c r="H526" s="36" t="s">
        <v>2043</v>
      </c>
      <c r="I526" s="47" t="s">
        <v>279</v>
      </c>
      <c r="J526" s="166">
        <v>40000</v>
      </c>
      <c r="K526" s="216" t="s">
        <v>1984</v>
      </c>
      <c r="L526" s="224" t="s">
        <v>1123</v>
      </c>
    </row>
    <row r="527" spans="1:12" ht="89.25" x14ac:dyDescent="0.25">
      <c r="A527" s="88">
        <v>523</v>
      </c>
      <c r="B527" s="62" t="s">
        <v>2044</v>
      </c>
      <c r="C527" s="21" t="s">
        <v>2045</v>
      </c>
      <c r="D527" s="36" t="s">
        <v>1091</v>
      </c>
      <c r="E527" s="36" t="s">
        <v>2026</v>
      </c>
      <c r="F527" s="101">
        <v>1124400000670</v>
      </c>
      <c r="G527" s="36">
        <v>4401115408</v>
      </c>
      <c r="H527" s="36" t="s">
        <v>861</v>
      </c>
      <c r="I527" s="47" t="s">
        <v>279</v>
      </c>
      <c r="J527" s="166">
        <v>39000</v>
      </c>
      <c r="K527" s="216" t="s">
        <v>1984</v>
      </c>
      <c r="L527" s="224" t="s">
        <v>1123</v>
      </c>
    </row>
    <row r="528" spans="1:12" ht="102" x14ac:dyDescent="0.25">
      <c r="A528" s="88">
        <v>524</v>
      </c>
      <c r="B528" s="62" t="s">
        <v>2046</v>
      </c>
      <c r="C528" s="21" t="s">
        <v>2047</v>
      </c>
      <c r="D528" s="36" t="s">
        <v>963</v>
      </c>
      <c r="E528" s="36" t="s">
        <v>928</v>
      </c>
      <c r="F528" s="101" t="s">
        <v>557</v>
      </c>
      <c r="G528" s="36" t="s">
        <v>929</v>
      </c>
      <c r="H528" s="36" t="s">
        <v>713</v>
      </c>
      <c r="I528" s="47" t="s">
        <v>279</v>
      </c>
      <c r="J528" s="166">
        <v>40000</v>
      </c>
      <c r="K528" s="216" t="s">
        <v>1984</v>
      </c>
      <c r="L528" s="224" t="s">
        <v>1123</v>
      </c>
    </row>
    <row r="529" spans="1:12" ht="89.25" x14ac:dyDescent="0.25">
      <c r="A529" s="88">
        <v>525</v>
      </c>
      <c r="B529" s="62" t="s">
        <v>2046</v>
      </c>
      <c r="C529" s="21" t="s">
        <v>2048</v>
      </c>
      <c r="D529" s="36" t="s">
        <v>987</v>
      </c>
      <c r="E529" s="36" t="s">
        <v>1999</v>
      </c>
      <c r="F529" s="101">
        <v>1134400000492</v>
      </c>
      <c r="G529" s="36">
        <v>4401115831</v>
      </c>
      <c r="H529" s="36" t="s">
        <v>2000</v>
      </c>
      <c r="I529" s="47" t="s">
        <v>279</v>
      </c>
      <c r="J529" s="166">
        <v>50000</v>
      </c>
      <c r="K529" s="216" t="s">
        <v>1984</v>
      </c>
      <c r="L529" s="224" t="s">
        <v>1123</v>
      </c>
    </row>
    <row r="530" spans="1:12" ht="102" x14ac:dyDescent="0.25">
      <c r="A530" s="88">
        <v>526</v>
      </c>
      <c r="B530" s="62" t="s">
        <v>2049</v>
      </c>
      <c r="C530" s="21" t="s">
        <v>2050</v>
      </c>
      <c r="D530" s="36" t="s">
        <v>963</v>
      </c>
      <c r="E530" s="36" t="s">
        <v>928</v>
      </c>
      <c r="F530" s="101" t="s">
        <v>557</v>
      </c>
      <c r="G530" s="36" t="s">
        <v>929</v>
      </c>
      <c r="H530" s="36" t="s">
        <v>713</v>
      </c>
      <c r="I530" s="47" t="s">
        <v>279</v>
      </c>
      <c r="J530" s="166">
        <v>9985</v>
      </c>
      <c r="K530" s="216" t="s">
        <v>1984</v>
      </c>
      <c r="L530" s="224" t="s">
        <v>1123</v>
      </c>
    </row>
    <row r="531" spans="1:12" ht="89.25" x14ac:dyDescent="0.25">
      <c r="A531" s="88">
        <v>527</v>
      </c>
      <c r="B531" s="62" t="s">
        <v>2051</v>
      </c>
      <c r="C531" s="21" t="s">
        <v>2052</v>
      </c>
      <c r="D531" s="36" t="s">
        <v>1045</v>
      </c>
      <c r="E531" s="36" t="s">
        <v>457</v>
      </c>
      <c r="F531" s="101" t="s">
        <v>561</v>
      </c>
      <c r="G531" s="36">
        <v>4401105488</v>
      </c>
      <c r="H531" s="36" t="s">
        <v>758</v>
      </c>
      <c r="I531" s="47" t="s">
        <v>279</v>
      </c>
      <c r="J531" s="166">
        <v>15988.4</v>
      </c>
      <c r="K531" s="216" t="s">
        <v>1984</v>
      </c>
      <c r="L531" s="224" t="s">
        <v>1123</v>
      </c>
    </row>
    <row r="532" spans="1:12" ht="89.25" x14ac:dyDescent="0.25">
      <c r="A532" s="88">
        <v>528</v>
      </c>
      <c r="B532" s="62" t="s">
        <v>2051</v>
      </c>
      <c r="C532" s="21" t="s">
        <v>2053</v>
      </c>
      <c r="D532" s="36" t="s">
        <v>2054</v>
      </c>
      <c r="E532" s="36" t="s">
        <v>2055</v>
      </c>
      <c r="F532" s="101" t="s">
        <v>2056</v>
      </c>
      <c r="G532" s="36">
        <v>440122469188</v>
      </c>
      <c r="H532" s="36" t="s">
        <v>2057</v>
      </c>
      <c r="I532" s="47" t="s">
        <v>279</v>
      </c>
      <c r="J532" s="166">
        <v>23302</v>
      </c>
      <c r="K532" s="216" t="s">
        <v>1984</v>
      </c>
      <c r="L532" s="224" t="s">
        <v>1123</v>
      </c>
    </row>
    <row r="533" spans="1:12" ht="114.75" x14ac:dyDescent="0.25">
      <c r="A533" s="88">
        <v>529</v>
      </c>
      <c r="B533" s="62" t="s">
        <v>2051</v>
      </c>
      <c r="C533" s="21" t="s">
        <v>2058</v>
      </c>
      <c r="D533" s="36" t="s">
        <v>979</v>
      </c>
      <c r="E533" s="36" t="s">
        <v>609</v>
      </c>
      <c r="F533" s="101" t="s">
        <v>610</v>
      </c>
      <c r="G533" s="36">
        <v>4401114669</v>
      </c>
      <c r="H533" s="36" t="s">
        <v>1993</v>
      </c>
      <c r="I533" s="47" t="s">
        <v>279</v>
      </c>
      <c r="J533" s="166">
        <v>21200</v>
      </c>
      <c r="K533" s="216" t="s">
        <v>1984</v>
      </c>
      <c r="L533" s="224" t="s">
        <v>1123</v>
      </c>
    </row>
    <row r="534" spans="1:12" ht="76.5" x14ac:dyDescent="0.25">
      <c r="A534" s="88">
        <v>530</v>
      </c>
      <c r="B534" s="62" t="s">
        <v>2051</v>
      </c>
      <c r="C534" s="21" t="s">
        <v>2059</v>
      </c>
      <c r="D534" s="36" t="s">
        <v>1101</v>
      </c>
      <c r="E534" s="36" t="s">
        <v>586</v>
      </c>
      <c r="F534" s="101" t="s">
        <v>553</v>
      </c>
      <c r="G534" s="36">
        <v>4401030105</v>
      </c>
      <c r="H534" s="36" t="s">
        <v>588</v>
      </c>
      <c r="I534" s="47" t="s">
        <v>279</v>
      </c>
      <c r="J534" s="166">
        <v>21899</v>
      </c>
      <c r="K534" s="216" t="s">
        <v>1984</v>
      </c>
      <c r="L534" s="224" t="s">
        <v>1123</v>
      </c>
    </row>
    <row r="535" spans="1:12" ht="89.25" x14ac:dyDescent="0.25">
      <c r="A535" s="88">
        <v>531</v>
      </c>
      <c r="B535" s="62" t="s">
        <v>2051</v>
      </c>
      <c r="C535" s="21" t="s">
        <v>2060</v>
      </c>
      <c r="D535" s="36" t="s">
        <v>1142</v>
      </c>
      <c r="E535" s="36" t="s">
        <v>1061</v>
      </c>
      <c r="F535" s="101" t="s">
        <v>1062</v>
      </c>
      <c r="G535" s="36">
        <v>4401056625</v>
      </c>
      <c r="H535" s="36" t="s">
        <v>1063</v>
      </c>
      <c r="I535" s="47" t="s">
        <v>279</v>
      </c>
      <c r="J535" s="166">
        <v>5900</v>
      </c>
      <c r="K535" s="216" t="s">
        <v>1984</v>
      </c>
      <c r="L535" s="224" t="s">
        <v>1123</v>
      </c>
    </row>
    <row r="536" spans="1:12" ht="76.5" x14ac:dyDescent="0.25">
      <c r="A536" s="88">
        <v>532</v>
      </c>
      <c r="B536" s="62" t="s">
        <v>2051</v>
      </c>
      <c r="C536" s="21" t="s">
        <v>2061</v>
      </c>
      <c r="D536" s="36" t="s">
        <v>1140</v>
      </c>
      <c r="E536" s="36" t="s">
        <v>2039</v>
      </c>
      <c r="F536" s="101" t="s">
        <v>553</v>
      </c>
      <c r="G536" s="36">
        <v>4442006398</v>
      </c>
      <c r="H536" s="36" t="s">
        <v>516</v>
      </c>
      <c r="I536" s="47" t="s">
        <v>279</v>
      </c>
      <c r="J536" s="166">
        <v>14976</v>
      </c>
      <c r="K536" s="216" t="s">
        <v>1984</v>
      </c>
      <c r="L536" s="224" t="s">
        <v>1123</v>
      </c>
    </row>
    <row r="537" spans="1:12" ht="76.5" x14ac:dyDescent="0.25">
      <c r="A537" s="88">
        <v>533</v>
      </c>
      <c r="B537" s="62" t="s">
        <v>2051</v>
      </c>
      <c r="C537" s="21" t="s">
        <v>2062</v>
      </c>
      <c r="D537" s="36" t="s">
        <v>1140</v>
      </c>
      <c r="E537" s="36" t="s">
        <v>2039</v>
      </c>
      <c r="F537" s="101" t="s">
        <v>553</v>
      </c>
      <c r="G537" s="36">
        <v>4442006399</v>
      </c>
      <c r="H537" s="36" t="s">
        <v>516</v>
      </c>
      <c r="I537" s="47" t="s">
        <v>279</v>
      </c>
      <c r="J537" s="166">
        <v>14917.5</v>
      </c>
      <c r="K537" s="216" t="s">
        <v>1984</v>
      </c>
      <c r="L537" s="224" t="s">
        <v>1123</v>
      </c>
    </row>
    <row r="538" spans="1:12" ht="76.5" x14ac:dyDescent="0.25">
      <c r="A538" s="88">
        <v>534</v>
      </c>
      <c r="B538" s="62" t="s">
        <v>2051</v>
      </c>
      <c r="C538" s="21" t="s">
        <v>2063</v>
      </c>
      <c r="D538" s="36" t="s">
        <v>989</v>
      </c>
      <c r="E538" s="36" t="s">
        <v>576</v>
      </c>
      <c r="F538" s="101" t="s">
        <v>577</v>
      </c>
      <c r="G538" s="36">
        <v>4401180929</v>
      </c>
      <c r="H538" s="36" t="s">
        <v>817</v>
      </c>
      <c r="I538" s="47" t="s">
        <v>279</v>
      </c>
      <c r="J538" s="166">
        <v>93747</v>
      </c>
      <c r="K538" s="216" t="s">
        <v>1984</v>
      </c>
      <c r="L538" s="224" t="s">
        <v>1123</v>
      </c>
    </row>
    <row r="539" spans="1:12" ht="102" x14ac:dyDescent="0.25">
      <c r="A539" s="88">
        <v>535</v>
      </c>
      <c r="B539" s="62" t="s">
        <v>2064</v>
      </c>
      <c r="C539" s="21" t="s">
        <v>2065</v>
      </c>
      <c r="D539" s="36" t="s">
        <v>963</v>
      </c>
      <c r="E539" s="36" t="s">
        <v>928</v>
      </c>
      <c r="F539" s="101" t="s">
        <v>557</v>
      </c>
      <c r="G539" s="36" t="s">
        <v>929</v>
      </c>
      <c r="H539" s="36" t="s">
        <v>713</v>
      </c>
      <c r="I539" s="47" t="s">
        <v>279</v>
      </c>
      <c r="J539" s="166">
        <v>54014</v>
      </c>
      <c r="K539" s="216" t="s">
        <v>1984</v>
      </c>
      <c r="L539" s="224" t="s">
        <v>1123</v>
      </c>
    </row>
    <row r="540" spans="1:12" ht="114.75" x14ac:dyDescent="0.25">
      <c r="A540" s="88">
        <v>536</v>
      </c>
      <c r="B540" s="62" t="s">
        <v>2066</v>
      </c>
      <c r="C540" s="21" t="s">
        <v>2067</v>
      </c>
      <c r="D540" s="36" t="s">
        <v>979</v>
      </c>
      <c r="E540" s="36" t="s">
        <v>609</v>
      </c>
      <c r="F540" s="101" t="s">
        <v>610</v>
      </c>
      <c r="G540" s="36">
        <v>4401114669</v>
      </c>
      <c r="H540" s="36" t="s">
        <v>1993</v>
      </c>
      <c r="I540" s="47" t="s">
        <v>279</v>
      </c>
      <c r="J540" s="166">
        <v>20000</v>
      </c>
      <c r="K540" s="216" t="s">
        <v>2068</v>
      </c>
      <c r="L540" s="224" t="s">
        <v>1123</v>
      </c>
    </row>
    <row r="541" spans="1:12" ht="76.5" x14ac:dyDescent="0.25">
      <c r="A541" s="88">
        <v>537</v>
      </c>
      <c r="B541" s="62" t="s">
        <v>2066</v>
      </c>
      <c r="C541" s="21" t="s">
        <v>2069</v>
      </c>
      <c r="D541" s="36" t="s">
        <v>960</v>
      </c>
      <c r="E541" s="36" t="s">
        <v>606</v>
      </c>
      <c r="F541" s="101" t="s">
        <v>550</v>
      </c>
      <c r="G541" s="36">
        <v>4401068684</v>
      </c>
      <c r="H541" s="36" t="s">
        <v>718</v>
      </c>
      <c r="I541" s="47" t="s">
        <v>279</v>
      </c>
      <c r="J541" s="166">
        <v>30000</v>
      </c>
      <c r="K541" s="216" t="s">
        <v>2068</v>
      </c>
      <c r="L541" s="224" t="s">
        <v>1123</v>
      </c>
    </row>
    <row r="542" spans="1:12" ht="76.5" x14ac:dyDescent="0.25">
      <c r="A542" s="88">
        <v>538</v>
      </c>
      <c r="B542" s="62" t="s">
        <v>2066</v>
      </c>
      <c r="C542" s="21" t="s">
        <v>2070</v>
      </c>
      <c r="D542" s="36" t="s">
        <v>1140</v>
      </c>
      <c r="E542" s="36" t="s">
        <v>2039</v>
      </c>
      <c r="F542" s="101" t="s">
        <v>553</v>
      </c>
      <c r="G542" s="36">
        <v>4442006398</v>
      </c>
      <c r="H542" s="36" t="s">
        <v>516</v>
      </c>
      <c r="I542" s="47" t="s">
        <v>279</v>
      </c>
      <c r="J542" s="166">
        <v>67800</v>
      </c>
      <c r="K542" s="216" t="s">
        <v>2068</v>
      </c>
      <c r="L542" s="224" t="s">
        <v>1123</v>
      </c>
    </row>
    <row r="543" spans="1:12" ht="76.5" x14ac:dyDescent="0.25">
      <c r="A543" s="88">
        <v>539</v>
      </c>
      <c r="B543" s="62" t="s">
        <v>2066</v>
      </c>
      <c r="C543" s="21" t="s">
        <v>2071</v>
      </c>
      <c r="D543" s="36" t="s">
        <v>960</v>
      </c>
      <c r="E543" s="36" t="s">
        <v>606</v>
      </c>
      <c r="F543" s="101" t="s">
        <v>550</v>
      </c>
      <c r="G543" s="36">
        <v>4401068684</v>
      </c>
      <c r="H543" s="36" t="s">
        <v>718</v>
      </c>
      <c r="I543" s="47" t="s">
        <v>279</v>
      </c>
      <c r="J543" s="166">
        <v>51200</v>
      </c>
      <c r="K543" s="216" t="s">
        <v>2068</v>
      </c>
      <c r="L543" s="224" t="s">
        <v>1123</v>
      </c>
    </row>
    <row r="544" spans="1:12" ht="114.75" x14ac:dyDescent="0.25">
      <c r="A544" s="88">
        <v>540</v>
      </c>
      <c r="B544" s="62" t="s">
        <v>2066</v>
      </c>
      <c r="C544" s="21" t="s">
        <v>2072</v>
      </c>
      <c r="D544" s="36" t="s">
        <v>1065</v>
      </c>
      <c r="E544" s="36" t="s">
        <v>497</v>
      </c>
      <c r="F544" s="101" t="s">
        <v>640</v>
      </c>
      <c r="G544" s="36">
        <v>4401022383</v>
      </c>
      <c r="H544" s="36" t="s">
        <v>2043</v>
      </c>
      <c r="I544" s="47" t="s">
        <v>279</v>
      </c>
      <c r="J544" s="166">
        <v>130000</v>
      </c>
      <c r="K544" s="216" t="s">
        <v>2068</v>
      </c>
      <c r="L544" s="224" t="s">
        <v>1123</v>
      </c>
    </row>
    <row r="545" spans="1:12" ht="114.75" x14ac:dyDescent="0.25">
      <c r="A545" s="88">
        <v>541</v>
      </c>
      <c r="B545" s="62" t="s">
        <v>2073</v>
      </c>
      <c r="C545" s="21" t="s">
        <v>2074</v>
      </c>
      <c r="D545" s="36" t="s">
        <v>979</v>
      </c>
      <c r="E545" s="36" t="s">
        <v>609</v>
      </c>
      <c r="F545" s="101" t="s">
        <v>610</v>
      </c>
      <c r="G545" s="36">
        <v>4401114669</v>
      </c>
      <c r="H545" s="36" t="s">
        <v>1993</v>
      </c>
      <c r="I545" s="47" t="s">
        <v>279</v>
      </c>
      <c r="J545" s="166">
        <v>7200</v>
      </c>
      <c r="K545" s="216" t="s">
        <v>2068</v>
      </c>
      <c r="L545" s="224" t="s">
        <v>1123</v>
      </c>
    </row>
    <row r="546" spans="1:12" ht="89.25" x14ac:dyDescent="0.25">
      <c r="A546" s="88">
        <v>542</v>
      </c>
      <c r="B546" s="62" t="s">
        <v>2073</v>
      </c>
      <c r="C546" s="21" t="s">
        <v>2075</v>
      </c>
      <c r="D546" s="36" t="s">
        <v>1045</v>
      </c>
      <c r="E546" s="36" t="s">
        <v>457</v>
      </c>
      <c r="F546" s="101" t="s">
        <v>561</v>
      </c>
      <c r="G546" s="36">
        <v>4401105488</v>
      </c>
      <c r="H546" s="36" t="s">
        <v>758</v>
      </c>
      <c r="I546" s="47" t="s">
        <v>279</v>
      </c>
      <c r="J546" s="166">
        <v>21800.400000000001</v>
      </c>
      <c r="K546" s="216" t="s">
        <v>2068</v>
      </c>
      <c r="L546" s="224" t="s">
        <v>1123</v>
      </c>
    </row>
    <row r="547" spans="1:12" ht="102" x14ac:dyDescent="0.25">
      <c r="A547" s="88">
        <v>543</v>
      </c>
      <c r="B547" s="62" t="s">
        <v>2073</v>
      </c>
      <c r="C547" s="21" t="s">
        <v>2076</v>
      </c>
      <c r="D547" s="36" t="s">
        <v>965</v>
      </c>
      <c r="E547" s="36" t="s">
        <v>1159</v>
      </c>
      <c r="F547" s="101" t="s">
        <v>563</v>
      </c>
      <c r="G547" s="36">
        <v>4401067779</v>
      </c>
      <c r="H547" s="36" t="s">
        <v>506</v>
      </c>
      <c r="I547" s="47" t="s">
        <v>279</v>
      </c>
      <c r="J547" s="166">
        <v>10000</v>
      </c>
      <c r="K547" s="216" t="s">
        <v>2068</v>
      </c>
      <c r="L547" s="224" t="s">
        <v>1123</v>
      </c>
    </row>
    <row r="548" spans="1:12" ht="102" x14ac:dyDescent="0.25">
      <c r="A548" s="88">
        <v>544</v>
      </c>
      <c r="B548" s="62" t="s">
        <v>2073</v>
      </c>
      <c r="C548" s="21" t="s">
        <v>2077</v>
      </c>
      <c r="D548" s="36" t="s">
        <v>963</v>
      </c>
      <c r="E548" s="36" t="s">
        <v>928</v>
      </c>
      <c r="F548" s="101" t="s">
        <v>557</v>
      </c>
      <c r="G548" s="36" t="s">
        <v>929</v>
      </c>
      <c r="H548" s="36" t="s">
        <v>713</v>
      </c>
      <c r="I548" s="47" t="s">
        <v>279</v>
      </c>
      <c r="J548" s="166">
        <v>45000</v>
      </c>
      <c r="K548" s="216" t="s">
        <v>2068</v>
      </c>
      <c r="L548" s="224" t="s">
        <v>1123</v>
      </c>
    </row>
    <row r="549" spans="1:12" ht="114.75" x14ac:dyDescent="0.25">
      <c r="A549" s="88">
        <v>545</v>
      </c>
      <c r="B549" s="62" t="s">
        <v>2078</v>
      </c>
      <c r="C549" s="21" t="s">
        <v>2079</v>
      </c>
      <c r="D549" s="36" t="s">
        <v>1065</v>
      </c>
      <c r="E549" s="36" t="s">
        <v>497</v>
      </c>
      <c r="F549" s="101" t="s">
        <v>640</v>
      </c>
      <c r="G549" s="36">
        <v>4401022383</v>
      </c>
      <c r="H549" s="36" t="s">
        <v>2043</v>
      </c>
      <c r="I549" s="47" t="s">
        <v>279</v>
      </c>
      <c r="J549" s="166">
        <v>10000</v>
      </c>
      <c r="K549" s="216" t="s">
        <v>2068</v>
      </c>
      <c r="L549" s="224" t="s">
        <v>1123</v>
      </c>
    </row>
    <row r="550" spans="1:12" ht="76.5" x14ac:dyDescent="0.25">
      <c r="A550" s="88">
        <v>546</v>
      </c>
      <c r="B550" s="62" t="s">
        <v>2080</v>
      </c>
      <c r="C550" s="21" t="s">
        <v>2081</v>
      </c>
      <c r="D550" s="36" t="s">
        <v>1140</v>
      </c>
      <c r="E550" s="36" t="s">
        <v>2039</v>
      </c>
      <c r="F550" s="101" t="s">
        <v>553</v>
      </c>
      <c r="G550" s="36">
        <v>4442006398</v>
      </c>
      <c r="H550" s="36" t="s">
        <v>516</v>
      </c>
      <c r="I550" s="47" t="s">
        <v>279</v>
      </c>
      <c r="J550" s="166">
        <v>11000</v>
      </c>
      <c r="K550" s="216" t="s">
        <v>2068</v>
      </c>
      <c r="L550" s="224" t="s">
        <v>1123</v>
      </c>
    </row>
    <row r="551" spans="1:12" ht="89.25" x14ac:dyDescent="0.25">
      <c r="A551" s="88">
        <v>547</v>
      </c>
      <c r="B551" s="62" t="s">
        <v>2080</v>
      </c>
      <c r="C551" s="21" t="s">
        <v>2082</v>
      </c>
      <c r="D551" s="36" t="s">
        <v>1091</v>
      </c>
      <c r="E551" s="36" t="s">
        <v>860</v>
      </c>
      <c r="F551" s="101">
        <v>1124400000670</v>
      </c>
      <c r="G551" s="36">
        <v>4401115408</v>
      </c>
      <c r="H551" s="36" t="s">
        <v>861</v>
      </c>
      <c r="I551" s="47" t="s">
        <v>279</v>
      </c>
      <c r="J551" s="166">
        <v>3986</v>
      </c>
      <c r="K551" s="216" t="s">
        <v>2068</v>
      </c>
      <c r="L551" s="224" t="s">
        <v>1123</v>
      </c>
    </row>
    <row r="552" spans="1:12" ht="89.25" x14ac:dyDescent="0.25">
      <c r="A552" s="88">
        <v>548</v>
      </c>
      <c r="B552" s="62" t="s">
        <v>2080</v>
      </c>
      <c r="C552" s="21" t="s">
        <v>2083</v>
      </c>
      <c r="D552" s="36" t="s">
        <v>1091</v>
      </c>
      <c r="E552" s="36" t="s">
        <v>860</v>
      </c>
      <c r="F552" s="101">
        <v>1124400000670</v>
      </c>
      <c r="G552" s="36">
        <v>4401115408</v>
      </c>
      <c r="H552" s="36" t="s">
        <v>861</v>
      </c>
      <c r="I552" s="47" t="s">
        <v>279</v>
      </c>
      <c r="J552" s="166">
        <v>70200</v>
      </c>
      <c r="K552" s="216" t="s">
        <v>2068</v>
      </c>
      <c r="L552" s="224" t="s">
        <v>1123</v>
      </c>
    </row>
    <row r="553" spans="1:12" ht="114.75" x14ac:dyDescent="0.25">
      <c r="A553" s="88">
        <v>549</v>
      </c>
      <c r="B553" s="62" t="s">
        <v>2080</v>
      </c>
      <c r="C553" s="21" t="s">
        <v>2084</v>
      </c>
      <c r="D553" s="36" t="s">
        <v>979</v>
      </c>
      <c r="E553" s="36" t="s">
        <v>609</v>
      </c>
      <c r="F553" s="101" t="s">
        <v>610</v>
      </c>
      <c r="G553" s="36">
        <v>4401114669</v>
      </c>
      <c r="H553" s="36" t="s">
        <v>1993</v>
      </c>
      <c r="I553" s="47" t="s">
        <v>279</v>
      </c>
      <c r="J553" s="166">
        <v>8800</v>
      </c>
      <c r="K553" s="216" t="s">
        <v>2068</v>
      </c>
      <c r="L553" s="224" t="s">
        <v>1123</v>
      </c>
    </row>
    <row r="554" spans="1:12" ht="114.75" x14ac:dyDescent="0.25">
      <c r="A554" s="88">
        <v>550</v>
      </c>
      <c r="B554" s="62" t="s">
        <v>2080</v>
      </c>
      <c r="C554" s="21" t="s">
        <v>2085</v>
      </c>
      <c r="D554" s="36" t="s">
        <v>1065</v>
      </c>
      <c r="E554" s="36" t="s">
        <v>497</v>
      </c>
      <c r="F554" s="101" t="s">
        <v>640</v>
      </c>
      <c r="G554" s="36">
        <v>4401022383</v>
      </c>
      <c r="H554" s="36" t="s">
        <v>2043</v>
      </c>
      <c r="I554" s="47" t="s">
        <v>279</v>
      </c>
      <c r="J554" s="166">
        <v>40000</v>
      </c>
      <c r="K554" s="216" t="s">
        <v>2068</v>
      </c>
      <c r="L554" s="224" t="s">
        <v>1123</v>
      </c>
    </row>
    <row r="555" spans="1:12" ht="76.5" x14ac:dyDescent="0.25">
      <c r="A555" s="88">
        <v>551</v>
      </c>
      <c r="B555" s="62" t="s">
        <v>2086</v>
      </c>
      <c r="C555" s="21" t="s">
        <v>2087</v>
      </c>
      <c r="D555" s="36" t="s">
        <v>1140</v>
      </c>
      <c r="E555" s="36" t="s">
        <v>2039</v>
      </c>
      <c r="F555" s="101" t="s">
        <v>553</v>
      </c>
      <c r="G555" s="36">
        <v>4442006398</v>
      </c>
      <c r="H555" s="36" t="s">
        <v>516</v>
      </c>
      <c r="I555" s="47" t="s">
        <v>279</v>
      </c>
      <c r="J555" s="166">
        <v>7000</v>
      </c>
      <c r="K555" s="216" t="s">
        <v>2068</v>
      </c>
      <c r="L555" s="224" t="s">
        <v>1123</v>
      </c>
    </row>
    <row r="556" spans="1:12" ht="102" x14ac:dyDescent="0.25">
      <c r="A556" s="88">
        <v>552</v>
      </c>
      <c r="B556" s="62" t="s">
        <v>2086</v>
      </c>
      <c r="C556" s="21" t="s">
        <v>2088</v>
      </c>
      <c r="D556" s="36" t="s">
        <v>965</v>
      </c>
      <c r="E556" s="36" t="s">
        <v>1159</v>
      </c>
      <c r="F556" s="101" t="s">
        <v>563</v>
      </c>
      <c r="G556" s="36">
        <v>4401067779</v>
      </c>
      <c r="H556" s="36" t="s">
        <v>506</v>
      </c>
      <c r="I556" s="47" t="s">
        <v>279</v>
      </c>
      <c r="J556" s="166">
        <v>10000</v>
      </c>
      <c r="K556" s="216" t="s">
        <v>2068</v>
      </c>
      <c r="L556" s="224" t="s">
        <v>1123</v>
      </c>
    </row>
    <row r="557" spans="1:12" ht="76.5" x14ac:dyDescent="0.25">
      <c r="A557" s="88">
        <v>553</v>
      </c>
      <c r="B557" s="62" t="s">
        <v>2086</v>
      </c>
      <c r="C557" s="21" t="s">
        <v>2089</v>
      </c>
      <c r="D557" s="36" t="s">
        <v>960</v>
      </c>
      <c r="E557" s="36" t="s">
        <v>606</v>
      </c>
      <c r="F557" s="101" t="s">
        <v>550</v>
      </c>
      <c r="G557" s="36">
        <v>4401068684</v>
      </c>
      <c r="H557" s="36" t="s">
        <v>718</v>
      </c>
      <c r="I557" s="47" t="s">
        <v>279</v>
      </c>
      <c r="J557" s="166">
        <v>49998</v>
      </c>
      <c r="K557" s="216" t="s">
        <v>2068</v>
      </c>
      <c r="L557" s="224" t="s">
        <v>1123</v>
      </c>
    </row>
    <row r="558" spans="1:12" ht="102" x14ac:dyDescent="0.25">
      <c r="A558" s="88">
        <v>554</v>
      </c>
      <c r="B558" s="62" t="s">
        <v>2090</v>
      </c>
      <c r="C558" s="21" t="s">
        <v>2091</v>
      </c>
      <c r="D558" s="36" t="s">
        <v>1010</v>
      </c>
      <c r="E558" s="36" t="s">
        <v>1011</v>
      </c>
      <c r="F558" s="101">
        <v>1154400010005</v>
      </c>
      <c r="G558" s="36">
        <v>4414011886</v>
      </c>
      <c r="H558" s="36" t="s">
        <v>1012</v>
      </c>
      <c r="I558" s="47" t="s">
        <v>279</v>
      </c>
      <c r="J558" s="166">
        <v>169999.6</v>
      </c>
      <c r="K558" s="216" t="s">
        <v>2068</v>
      </c>
      <c r="L558" s="224" t="s">
        <v>1123</v>
      </c>
    </row>
    <row r="559" spans="1:12" ht="89.25" x14ac:dyDescent="0.25">
      <c r="A559" s="88">
        <v>555</v>
      </c>
      <c r="B559" s="62" t="s">
        <v>2092</v>
      </c>
      <c r="C559" s="21" t="s">
        <v>2093</v>
      </c>
      <c r="D559" s="36" t="s">
        <v>1045</v>
      </c>
      <c r="E559" s="36" t="s">
        <v>457</v>
      </c>
      <c r="F559" s="101" t="s">
        <v>561</v>
      </c>
      <c r="G559" s="36">
        <v>4401105488</v>
      </c>
      <c r="H559" s="36" t="s">
        <v>758</v>
      </c>
      <c r="I559" s="47" t="s">
        <v>279</v>
      </c>
      <c r="J559" s="166">
        <v>14760.2</v>
      </c>
      <c r="K559" s="216" t="s">
        <v>2068</v>
      </c>
      <c r="L559" s="224" t="s">
        <v>1123</v>
      </c>
    </row>
    <row r="560" spans="1:12" ht="89.25" x14ac:dyDescent="0.25">
      <c r="A560" s="88">
        <v>556</v>
      </c>
      <c r="B560" s="62" t="s">
        <v>2092</v>
      </c>
      <c r="C560" s="21" t="s">
        <v>2094</v>
      </c>
      <c r="D560" s="36" t="s">
        <v>1045</v>
      </c>
      <c r="E560" s="36" t="s">
        <v>2095</v>
      </c>
      <c r="F560" s="101" t="s">
        <v>561</v>
      </c>
      <c r="G560" s="36">
        <v>4401105489</v>
      </c>
      <c r="H560" s="36" t="s">
        <v>758</v>
      </c>
      <c r="I560" s="47" t="s">
        <v>279</v>
      </c>
      <c r="J560" s="166">
        <v>17586.099999999999</v>
      </c>
      <c r="K560" s="216" t="s">
        <v>2068</v>
      </c>
      <c r="L560" s="224" t="s">
        <v>1123</v>
      </c>
    </row>
    <row r="561" spans="1:12" ht="89.25" x14ac:dyDescent="0.25">
      <c r="A561" s="88">
        <v>557</v>
      </c>
      <c r="B561" s="62" t="s">
        <v>2092</v>
      </c>
      <c r="C561" s="21" t="s">
        <v>2096</v>
      </c>
      <c r="D561" s="36" t="s">
        <v>1045</v>
      </c>
      <c r="E561" s="36" t="s">
        <v>2097</v>
      </c>
      <c r="F561" s="101" t="s">
        <v>561</v>
      </c>
      <c r="G561" s="36">
        <v>4401105490</v>
      </c>
      <c r="H561" s="36" t="s">
        <v>758</v>
      </c>
      <c r="I561" s="47" t="s">
        <v>279</v>
      </c>
      <c r="J561" s="166">
        <v>7591.7</v>
      </c>
      <c r="K561" s="216" t="s">
        <v>2068</v>
      </c>
      <c r="L561" s="224" t="s">
        <v>1123</v>
      </c>
    </row>
    <row r="562" spans="1:12" ht="102" x14ac:dyDescent="0.25">
      <c r="A562" s="88">
        <v>558</v>
      </c>
      <c r="B562" s="62" t="s">
        <v>2098</v>
      </c>
      <c r="C562" s="21" t="s">
        <v>2099</v>
      </c>
      <c r="D562" s="36" t="s">
        <v>963</v>
      </c>
      <c r="E562" s="36" t="s">
        <v>928</v>
      </c>
      <c r="F562" s="101" t="s">
        <v>557</v>
      </c>
      <c r="G562" s="36" t="s">
        <v>929</v>
      </c>
      <c r="H562" s="36" t="s">
        <v>713</v>
      </c>
      <c r="I562" s="47" t="s">
        <v>279</v>
      </c>
      <c r="J562" s="166">
        <v>13495</v>
      </c>
      <c r="K562" s="216" t="s">
        <v>2068</v>
      </c>
      <c r="L562" s="224" t="s">
        <v>1123</v>
      </c>
    </row>
    <row r="563" spans="1:12" ht="102" x14ac:dyDescent="0.25">
      <c r="A563" s="88">
        <v>559</v>
      </c>
      <c r="B563" s="62" t="s">
        <v>2100</v>
      </c>
      <c r="C563" s="21" t="s">
        <v>2101</v>
      </c>
      <c r="D563" s="36" t="s">
        <v>1010</v>
      </c>
      <c r="E563" s="36" t="s">
        <v>1011</v>
      </c>
      <c r="F563" s="101">
        <v>1154400010005</v>
      </c>
      <c r="G563" s="36">
        <v>4414011886</v>
      </c>
      <c r="H563" s="36" t="s">
        <v>2102</v>
      </c>
      <c r="I563" s="47" t="s">
        <v>279</v>
      </c>
      <c r="J563" s="166">
        <v>150012</v>
      </c>
      <c r="K563" s="216" t="s">
        <v>2068</v>
      </c>
      <c r="L563" s="224" t="s">
        <v>1123</v>
      </c>
    </row>
    <row r="564" spans="1:12" ht="102" x14ac:dyDescent="0.25">
      <c r="A564" s="88">
        <v>560</v>
      </c>
      <c r="B564" s="62" t="s">
        <v>2100</v>
      </c>
      <c r="C564" s="21" t="s">
        <v>2103</v>
      </c>
      <c r="D564" s="36" t="s">
        <v>1988</v>
      </c>
      <c r="E564" s="36" t="s">
        <v>1989</v>
      </c>
      <c r="F564" s="101" t="s">
        <v>677</v>
      </c>
      <c r="G564" s="36">
        <v>4401100144</v>
      </c>
      <c r="H564" s="36" t="s">
        <v>1990</v>
      </c>
      <c r="I564" s="47" t="s">
        <v>279</v>
      </c>
      <c r="J564" s="166">
        <v>45475</v>
      </c>
      <c r="K564" s="216" t="s">
        <v>2068</v>
      </c>
      <c r="L564" s="224" t="s">
        <v>1123</v>
      </c>
    </row>
    <row r="565" spans="1:12" ht="76.5" x14ac:dyDescent="0.25">
      <c r="A565" s="88">
        <v>561</v>
      </c>
      <c r="B565" s="62" t="s">
        <v>2100</v>
      </c>
      <c r="C565" s="21" t="s">
        <v>2104</v>
      </c>
      <c r="D565" s="36" t="s">
        <v>1140</v>
      </c>
      <c r="E565" s="36" t="s">
        <v>2039</v>
      </c>
      <c r="F565" s="101" t="s">
        <v>553</v>
      </c>
      <c r="G565" s="36">
        <v>4442006398</v>
      </c>
      <c r="H565" s="36" t="s">
        <v>516</v>
      </c>
      <c r="I565" s="47" t="s">
        <v>279</v>
      </c>
      <c r="J565" s="166">
        <v>22800</v>
      </c>
      <c r="K565" s="216" t="s">
        <v>2068</v>
      </c>
      <c r="L565" s="224" t="s">
        <v>1123</v>
      </c>
    </row>
    <row r="566" spans="1:12" ht="76.5" x14ac:dyDescent="0.25">
      <c r="A566" s="88">
        <v>562</v>
      </c>
      <c r="B566" s="62" t="s">
        <v>2105</v>
      </c>
      <c r="C566" s="21" t="s">
        <v>2106</v>
      </c>
      <c r="D566" s="36" t="s">
        <v>1140</v>
      </c>
      <c r="E566" s="36" t="s">
        <v>2039</v>
      </c>
      <c r="F566" s="101" t="s">
        <v>553</v>
      </c>
      <c r="G566" s="36">
        <v>4442006399</v>
      </c>
      <c r="H566" s="36" t="s">
        <v>516</v>
      </c>
      <c r="I566" s="47" t="s">
        <v>279</v>
      </c>
      <c r="J566" s="166">
        <v>21600</v>
      </c>
      <c r="K566" s="216" t="s">
        <v>2068</v>
      </c>
      <c r="L566" s="224" t="s">
        <v>1123</v>
      </c>
    </row>
    <row r="567" spans="1:12" ht="102" x14ac:dyDescent="0.25">
      <c r="A567" s="88">
        <v>563</v>
      </c>
      <c r="B567" s="62" t="s">
        <v>2105</v>
      </c>
      <c r="C567" s="21" t="s">
        <v>2107</v>
      </c>
      <c r="D567" s="36" t="s">
        <v>963</v>
      </c>
      <c r="E567" s="36" t="s">
        <v>928</v>
      </c>
      <c r="F567" s="101" t="s">
        <v>557</v>
      </c>
      <c r="G567" s="36" t="s">
        <v>929</v>
      </c>
      <c r="H567" s="36" t="s">
        <v>713</v>
      </c>
      <c r="I567" s="47" t="s">
        <v>279</v>
      </c>
      <c r="J567" s="166">
        <v>14960</v>
      </c>
      <c r="K567" s="216" t="s">
        <v>2068</v>
      </c>
      <c r="L567" s="224" t="s">
        <v>1123</v>
      </c>
    </row>
    <row r="568" spans="1:12" ht="76.5" x14ac:dyDescent="0.25">
      <c r="A568" s="88">
        <v>564</v>
      </c>
      <c r="B568" s="62" t="s">
        <v>2108</v>
      </c>
      <c r="C568" s="21" t="s">
        <v>2109</v>
      </c>
      <c r="D568" s="36" t="s">
        <v>1140</v>
      </c>
      <c r="E568" s="36" t="s">
        <v>2039</v>
      </c>
      <c r="F568" s="101" t="s">
        <v>553</v>
      </c>
      <c r="G568" s="36">
        <v>4442006399</v>
      </c>
      <c r="H568" s="36" t="s">
        <v>516</v>
      </c>
      <c r="I568" s="47" t="s">
        <v>279</v>
      </c>
      <c r="J568" s="166">
        <v>8400</v>
      </c>
      <c r="K568" s="216" t="s">
        <v>2068</v>
      </c>
      <c r="L568" s="224" t="s">
        <v>1123</v>
      </c>
    </row>
    <row r="569" spans="1:12" ht="89.25" x14ac:dyDescent="0.25">
      <c r="A569" s="88">
        <v>565</v>
      </c>
      <c r="B569" s="62" t="s">
        <v>2108</v>
      </c>
      <c r="C569" s="21" t="s">
        <v>2110</v>
      </c>
      <c r="D569" s="36" t="s">
        <v>1045</v>
      </c>
      <c r="E569" s="36" t="s">
        <v>457</v>
      </c>
      <c r="F569" s="101" t="s">
        <v>561</v>
      </c>
      <c r="G569" s="36">
        <v>4401105488</v>
      </c>
      <c r="H569" s="36" t="s">
        <v>758</v>
      </c>
      <c r="I569" s="47" t="s">
        <v>279</v>
      </c>
      <c r="J569" s="166">
        <v>13555</v>
      </c>
      <c r="K569" s="216" t="s">
        <v>2068</v>
      </c>
      <c r="L569" s="224" t="s">
        <v>1123</v>
      </c>
    </row>
    <row r="570" spans="1:12" ht="114.75" x14ac:dyDescent="0.25">
      <c r="A570" s="88">
        <v>566</v>
      </c>
      <c r="B570" s="62" t="s">
        <v>2108</v>
      </c>
      <c r="C570" s="21" t="s">
        <v>2111</v>
      </c>
      <c r="D570" s="36" t="s">
        <v>1217</v>
      </c>
      <c r="E570" s="36" t="s">
        <v>854</v>
      </c>
      <c r="F570" s="101" t="s">
        <v>592</v>
      </c>
      <c r="G570" s="36">
        <v>4401057139</v>
      </c>
      <c r="H570" s="36" t="s">
        <v>1218</v>
      </c>
      <c r="I570" s="47" t="s">
        <v>279</v>
      </c>
      <c r="J570" s="166">
        <v>50000</v>
      </c>
      <c r="K570" s="216" t="s">
        <v>2068</v>
      </c>
      <c r="L570" s="224" t="s">
        <v>1123</v>
      </c>
    </row>
    <row r="571" spans="1:12" ht="76.5" x14ac:dyDescent="0.25">
      <c r="A571" s="88">
        <v>567</v>
      </c>
      <c r="B571" s="62" t="s">
        <v>2112</v>
      </c>
      <c r="C571" s="21" t="s">
        <v>2113</v>
      </c>
      <c r="D571" s="36" t="s">
        <v>1140</v>
      </c>
      <c r="E571" s="36" t="s">
        <v>2039</v>
      </c>
      <c r="F571" s="101" t="s">
        <v>553</v>
      </c>
      <c r="G571" s="36">
        <v>4442006398</v>
      </c>
      <c r="H571" s="36" t="s">
        <v>516</v>
      </c>
      <c r="I571" s="47" t="s">
        <v>279</v>
      </c>
      <c r="J571" s="166">
        <v>8000</v>
      </c>
      <c r="K571" s="216" t="s">
        <v>2068</v>
      </c>
      <c r="L571" s="224" t="s">
        <v>1123</v>
      </c>
    </row>
    <row r="572" spans="1:12" ht="102" x14ac:dyDescent="0.25">
      <c r="A572" s="88">
        <v>568</v>
      </c>
      <c r="B572" s="62" t="s">
        <v>2114</v>
      </c>
      <c r="C572" s="21" t="s">
        <v>2115</v>
      </c>
      <c r="D572" s="36" t="s">
        <v>963</v>
      </c>
      <c r="E572" s="36" t="s">
        <v>928</v>
      </c>
      <c r="F572" s="101" t="s">
        <v>557</v>
      </c>
      <c r="G572" s="36" t="s">
        <v>929</v>
      </c>
      <c r="H572" s="36" t="s">
        <v>713</v>
      </c>
      <c r="I572" s="47" t="s">
        <v>279</v>
      </c>
      <c r="J572" s="166">
        <v>29140</v>
      </c>
      <c r="K572" s="216" t="s">
        <v>2116</v>
      </c>
      <c r="L572" s="224" t="s">
        <v>1123</v>
      </c>
    </row>
    <row r="573" spans="1:12" ht="102" x14ac:dyDescent="0.25">
      <c r="A573" s="88">
        <v>569</v>
      </c>
      <c r="B573" s="62" t="s">
        <v>2117</v>
      </c>
      <c r="C573" s="21" t="s">
        <v>2118</v>
      </c>
      <c r="D573" s="36" t="s">
        <v>963</v>
      </c>
      <c r="E573" s="36" t="s">
        <v>928</v>
      </c>
      <c r="F573" s="101" t="s">
        <v>557</v>
      </c>
      <c r="G573" s="36" t="s">
        <v>929</v>
      </c>
      <c r="H573" s="36" t="s">
        <v>713</v>
      </c>
      <c r="I573" s="47" t="s">
        <v>279</v>
      </c>
      <c r="J573" s="166">
        <v>54992</v>
      </c>
      <c r="K573" s="216" t="s">
        <v>2116</v>
      </c>
      <c r="L573" s="224" t="s">
        <v>1123</v>
      </c>
    </row>
    <row r="574" spans="1:12" ht="102" x14ac:dyDescent="0.25">
      <c r="A574" s="88">
        <v>570</v>
      </c>
      <c r="B574" s="62" t="s">
        <v>2117</v>
      </c>
      <c r="C574" s="21" t="s">
        <v>2119</v>
      </c>
      <c r="D574" s="36" t="s">
        <v>1988</v>
      </c>
      <c r="E574" s="36" t="s">
        <v>1989</v>
      </c>
      <c r="F574" s="101" t="s">
        <v>677</v>
      </c>
      <c r="G574" s="36">
        <v>4401100144</v>
      </c>
      <c r="H574" s="36" t="s">
        <v>1990</v>
      </c>
      <c r="I574" s="47" t="s">
        <v>279</v>
      </c>
      <c r="J574" s="166">
        <v>80832</v>
      </c>
      <c r="K574" s="216" t="s">
        <v>2116</v>
      </c>
      <c r="L574" s="224" t="s">
        <v>1123</v>
      </c>
    </row>
    <row r="575" spans="1:12" ht="76.5" x14ac:dyDescent="0.25">
      <c r="A575" s="88">
        <v>571</v>
      </c>
      <c r="B575" s="62" t="s">
        <v>2117</v>
      </c>
      <c r="C575" s="21" t="s">
        <v>2120</v>
      </c>
      <c r="D575" s="36" t="s">
        <v>1140</v>
      </c>
      <c r="E575" s="36" t="s">
        <v>552</v>
      </c>
      <c r="F575" s="101" t="s">
        <v>553</v>
      </c>
      <c r="G575" s="36">
        <v>4442006398</v>
      </c>
      <c r="H575" s="36" t="s">
        <v>516</v>
      </c>
      <c r="I575" s="47" t="s">
        <v>279</v>
      </c>
      <c r="J575" s="166">
        <v>9990</v>
      </c>
      <c r="K575" s="216" t="s">
        <v>2116</v>
      </c>
      <c r="L575" s="224" t="s">
        <v>1123</v>
      </c>
    </row>
    <row r="576" spans="1:12" ht="76.5" x14ac:dyDescent="0.25">
      <c r="A576" s="88">
        <v>572</v>
      </c>
      <c r="B576" s="62" t="s">
        <v>2117</v>
      </c>
      <c r="C576" s="21" t="s">
        <v>2121</v>
      </c>
      <c r="D576" s="36" t="s">
        <v>1140</v>
      </c>
      <c r="E576" s="36" t="s">
        <v>552</v>
      </c>
      <c r="F576" s="101" t="s">
        <v>553</v>
      </c>
      <c r="G576" s="36">
        <v>4442006398</v>
      </c>
      <c r="H576" s="36" t="s">
        <v>516</v>
      </c>
      <c r="I576" s="47" t="s">
        <v>279</v>
      </c>
      <c r="J576" s="166">
        <v>9900</v>
      </c>
      <c r="K576" s="216" t="s">
        <v>2116</v>
      </c>
      <c r="L576" s="224" t="s">
        <v>1123</v>
      </c>
    </row>
    <row r="577" spans="1:12" ht="102" x14ac:dyDescent="0.25">
      <c r="A577" s="88">
        <v>573</v>
      </c>
      <c r="B577" s="62" t="s">
        <v>2122</v>
      </c>
      <c r="C577" s="21" t="s">
        <v>2123</v>
      </c>
      <c r="D577" s="36" t="s">
        <v>965</v>
      </c>
      <c r="E577" s="36" t="s">
        <v>1159</v>
      </c>
      <c r="F577" s="101" t="s">
        <v>563</v>
      </c>
      <c r="G577" s="36">
        <v>4401067779</v>
      </c>
      <c r="H577" s="36" t="s">
        <v>506</v>
      </c>
      <c r="I577" s="47" t="s">
        <v>279</v>
      </c>
      <c r="J577" s="166">
        <v>10000</v>
      </c>
      <c r="K577" s="216" t="s">
        <v>2116</v>
      </c>
      <c r="L577" s="224" t="s">
        <v>1123</v>
      </c>
    </row>
    <row r="578" spans="1:12" ht="76.5" x14ac:dyDescent="0.25">
      <c r="A578" s="88">
        <v>574</v>
      </c>
      <c r="B578" s="62" t="s">
        <v>2124</v>
      </c>
      <c r="C578" s="21" t="s">
        <v>2125</v>
      </c>
      <c r="D578" s="36" t="s">
        <v>1140</v>
      </c>
      <c r="E578" s="36" t="s">
        <v>552</v>
      </c>
      <c r="F578" s="101" t="s">
        <v>553</v>
      </c>
      <c r="G578" s="36">
        <v>4442006398</v>
      </c>
      <c r="H578" s="36" t="s">
        <v>516</v>
      </c>
      <c r="I578" s="47" t="s">
        <v>279</v>
      </c>
      <c r="J578" s="166">
        <v>7000</v>
      </c>
      <c r="K578" s="216" t="s">
        <v>2126</v>
      </c>
      <c r="L578" s="224" t="s">
        <v>1123</v>
      </c>
    </row>
    <row r="579" spans="1:12" ht="102" x14ac:dyDescent="0.25">
      <c r="A579" s="88">
        <v>575</v>
      </c>
      <c r="B579" s="62" t="s">
        <v>2124</v>
      </c>
      <c r="C579" s="21" t="s">
        <v>2127</v>
      </c>
      <c r="D579" s="36" t="s">
        <v>991</v>
      </c>
      <c r="E579" s="36" t="s">
        <v>478</v>
      </c>
      <c r="F579" s="101" t="s">
        <v>2011</v>
      </c>
      <c r="G579" s="36" t="s">
        <v>790</v>
      </c>
      <c r="H579" s="36" t="s">
        <v>791</v>
      </c>
      <c r="I579" s="47" t="s">
        <v>279</v>
      </c>
      <c r="J579" s="166">
        <v>170.24</v>
      </c>
      <c r="K579" s="216" t="s">
        <v>2126</v>
      </c>
      <c r="L579" s="224" t="s">
        <v>1123</v>
      </c>
    </row>
    <row r="580" spans="1:12" ht="76.5" x14ac:dyDescent="0.25">
      <c r="A580" s="88">
        <v>576</v>
      </c>
      <c r="B580" s="62" t="s">
        <v>2128</v>
      </c>
      <c r="C580" s="21" t="s">
        <v>2129</v>
      </c>
      <c r="D580" s="36" t="s">
        <v>1085</v>
      </c>
      <c r="E580" s="36" t="s">
        <v>911</v>
      </c>
      <c r="F580" s="101">
        <v>1054400015053</v>
      </c>
      <c r="G580" s="36">
        <v>4401059263</v>
      </c>
      <c r="H580" s="36" t="s">
        <v>1164</v>
      </c>
      <c r="I580" s="47" t="s">
        <v>279</v>
      </c>
      <c r="J580" s="166">
        <v>96</v>
      </c>
      <c r="K580" s="216" t="s">
        <v>2126</v>
      </c>
      <c r="L580" s="224" t="s">
        <v>1123</v>
      </c>
    </row>
    <row r="581" spans="1:12" ht="76.5" x14ac:dyDescent="0.25">
      <c r="A581" s="88">
        <v>577</v>
      </c>
      <c r="B581" s="62" t="s">
        <v>2130</v>
      </c>
      <c r="C581" s="21" t="s">
        <v>2131</v>
      </c>
      <c r="D581" s="36" t="s">
        <v>1085</v>
      </c>
      <c r="E581" s="36" t="s">
        <v>911</v>
      </c>
      <c r="F581" s="101">
        <v>1054400015053</v>
      </c>
      <c r="G581" s="36">
        <v>4401059263</v>
      </c>
      <c r="H581" s="36" t="s">
        <v>1164</v>
      </c>
      <c r="I581" s="47" t="s">
        <v>279</v>
      </c>
      <c r="J581" s="166">
        <v>96</v>
      </c>
      <c r="K581" s="216" t="s">
        <v>2126</v>
      </c>
      <c r="L581" s="224" t="s">
        <v>1123</v>
      </c>
    </row>
    <row r="582" spans="1:12" ht="102" x14ac:dyDescent="0.25">
      <c r="A582" s="88">
        <v>578</v>
      </c>
      <c r="B582" s="62" t="s">
        <v>2132</v>
      </c>
      <c r="C582" s="21" t="s">
        <v>2133</v>
      </c>
      <c r="D582" s="36" t="s">
        <v>963</v>
      </c>
      <c r="E582" s="36" t="s">
        <v>928</v>
      </c>
      <c r="F582" s="101" t="s">
        <v>557</v>
      </c>
      <c r="G582" s="36" t="s">
        <v>929</v>
      </c>
      <c r="H582" s="36" t="s">
        <v>713</v>
      </c>
      <c r="I582" s="47" t="s">
        <v>279</v>
      </c>
      <c r="J582" s="166">
        <v>9580</v>
      </c>
      <c r="K582" s="216" t="s">
        <v>2126</v>
      </c>
      <c r="L582" s="224" t="s">
        <v>1123</v>
      </c>
    </row>
    <row r="583" spans="1:12" ht="89.25" x14ac:dyDescent="0.25">
      <c r="A583" s="88">
        <v>579</v>
      </c>
      <c r="B583" s="62" t="s">
        <v>2132</v>
      </c>
      <c r="C583" s="21" t="s">
        <v>2134</v>
      </c>
      <c r="D583" s="36" t="s">
        <v>2135</v>
      </c>
      <c r="E583" s="36" t="s">
        <v>2136</v>
      </c>
      <c r="F583" s="101">
        <v>1204400004533</v>
      </c>
      <c r="G583" s="36">
        <v>4401197640</v>
      </c>
      <c r="H583" s="36" t="s">
        <v>2137</v>
      </c>
      <c r="I583" s="47" t="s">
        <v>279</v>
      </c>
      <c r="J583" s="166">
        <v>94400</v>
      </c>
      <c r="K583" s="216" t="s">
        <v>2126</v>
      </c>
      <c r="L583" s="224" t="s">
        <v>1123</v>
      </c>
    </row>
    <row r="584" spans="1:12" ht="89.25" x14ac:dyDescent="0.25">
      <c r="A584" s="88">
        <v>580</v>
      </c>
      <c r="B584" s="62" t="s">
        <v>2132</v>
      </c>
      <c r="C584" s="21" t="s">
        <v>2138</v>
      </c>
      <c r="D584" s="36" t="s">
        <v>987</v>
      </c>
      <c r="E584" s="36" t="s">
        <v>867</v>
      </c>
      <c r="F584" s="101">
        <v>1134400000492</v>
      </c>
      <c r="G584" s="36">
        <v>4401115831</v>
      </c>
      <c r="H584" s="36" t="s">
        <v>2000</v>
      </c>
      <c r="I584" s="47" t="s">
        <v>279</v>
      </c>
      <c r="J584" s="166">
        <v>5000</v>
      </c>
      <c r="K584" s="216" t="s">
        <v>2126</v>
      </c>
      <c r="L584" s="224" t="s">
        <v>1123</v>
      </c>
    </row>
    <row r="585" spans="1:12" ht="102" x14ac:dyDescent="0.25">
      <c r="A585" s="88">
        <v>581</v>
      </c>
      <c r="B585" s="62" t="s">
        <v>2139</v>
      </c>
      <c r="C585" s="21" t="s">
        <v>2140</v>
      </c>
      <c r="D585" s="36" t="s">
        <v>965</v>
      </c>
      <c r="E585" s="36" t="s">
        <v>1159</v>
      </c>
      <c r="F585" s="101" t="s">
        <v>563</v>
      </c>
      <c r="G585" s="36">
        <v>4401067779</v>
      </c>
      <c r="H585" s="36" t="s">
        <v>506</v>
      </c>
      <c r="I585" s="47" t="s">
        <v>279</v>
      </c>
      <c r="J585" s="166">
        <v>26800</v>
      </c>
      <c r="K585" s="216" t="s">
        <v>2126</v>
      </c>
      <c r="L585" s="224" t="s">
        <v>1123</v>
      </c>
    </row>
    <row r="586" spans="1:12" ht="102" x14ac:dyDescent="0.25">
      <c r="A586" s="88">
        <v>582</v>
      </c>
      <c r="B586" s="62" t="s">
        <v>2139</v>
      </c>
      <c r="C586" s="21" t="s">
        <v>2141</v>
      </c>
      <c r="D586" s="36" t="s">
        <v>965</v>
      </c>
      <c r="E586" s="36" t="s">
        <v>1159</v>
      </c>
      <c r="F586" s="101" t="s">
        <v>563</v>
      </c>
      <c r="G586" s="36">
        <v>4401067779</v>
      </c>
      <c r="H586" s="36" t="s">
        <v>506</v>
      </c>
      <c r="I586" s="47" t="s">
        <v>279</v>
      </c>
      <c r="J586" s="166">
        <v>54.7</v>
      </c>
      <c r="K586" s="216" t="s">
        <v>2126</v>
      </c>
      <c r="L586" s="224" t="s">
        <v>1123</v>
      </c>
    </row>
    <row r="587" spans="1:12" ht="89.25" x14ac:dyDescent="0.25">
      <c r="A587" s="88">
        <v>583</v>
      </c>
      <c r="B587" s="62" t="s">
        <v>2142</v>
      </c>
      <c r="C587" s="21" t="s">
        <v>2143</v>
      </c>
      <c r="D587" s="36" t="s">
        <v>987</v>
      </c>
      <c r="E587" s="36" t="s">
        <v>867</v>
      </c>
      <c r="F587" s="101">
        <v>1134400000492</v>
      </c>
      <c r="G587" s="36">
        <v>4401115831</v>
      </c>
      <c r="H587" s="36" t="s">
        <v>2000</v>
      </c>
      <c r="I587" s="47" t="s">
        <v>279</v>
      </c>
      <c r="J587" s="166">
        <v>9000</v>
      </c>
      <c r="K587" s="216" t="s">
        <v>2126</v>
      </c>
      <c r="L587" s="224" t="s">
        <v>1123</v>
      </c>
    </row>
    <row r="588" spans="1:12" ht="76.5" x14ac:dyDescent="0.25">
      <c r="A588" s="88">
        <v>584</v>
      </c>
      <c r="B588" s="62" t="s">
        <v>2142</v>
      </c>
      <c r="C588" s="21" t="s">
        <v>2144</v>
      </c>
      <c r="D588" s="36" t="s">
        <v>1101</v>
      </c>
      <c r="E588" s="36" t="s">
        <v>586</v>
      </c>
      <c r="F588" s="101" t="s">
        <v>553</v>
      </c>
      <c r="G588" s="36">
        <v>4401030105</v>
      </c>
      <c r="H588" s="36" t="s">
        <v>588</v>
      </c>
      <c r="I588" s="47" t="s">
        <v>279</v>
      </c>
      <c r="J588" s="166">
        <v>40</v>
      </c>
      <c r="K588" s="216" t="s">
        <v>2126</v>
      </c>
      <c r="L588" s="224" t="s">
        <v>1123</v>
      </c>
    </row>
    <row r="589" spans="1:12" ht="89.25" x14ac:dyDescent="0.25">
      <c r="A589" s="88">
        <v>585</v>
      </c>
      <c r="B589" s="62" t="s">
        <v>2145</v>
      </c>
      <c r="C589" s="21" t="s">
        <v>2146</v>
      </c>
      <c r="D589" s="36" t="s">
        <v>2135</v>
      </c>
      <c r="E589" s="36" t="s">
        <v>2136</v>
      </c>
      <c r="F589" s="101">
        <v>1204400004533</v>
      </c>
      <c r="G589" s="36">
        <v>4401197640</v>
      </c>
      <c r="H589" s="36" t="s">
        <v>2137</v>
      </c>
      <c r="I589" s="47" t="s">
        <v>279</v>
      </c>
      <c r="J589" s="166">
        <v>31200</v>
      </c>
      <c r="K589" s="216" t="s">
        <v>2126</v>
      </c>
      <c r="L589" s="224" t="s">
        <v>1123</v>
      </c>
    </row>
    <row r="590" spans="1:12" ht="76.5" x14ac:dyDescent="0.25">
      <c r="A590" s="88">
        <v>586</v>
      </c>
      <c r="B590" s="62" t="s">
        <v>2147</v>
      </c>
      <c r="C590" s="21" t="s">
        <v>2148</v>
      </c>
      <c r="D590" s="36" t="s">
        <v>1140</v>
      </c>
      <c r="E590" s="36" t="s">
        <v>552</v>
      </c>
      <c r="F590" s="101" t="s">
        <v>553</v>
      </c>
      <c r="G590" s="36">
        <v>4442006398</v>
      </c>
      <c r="H590" s="36" t="s">
        <v>516</v>
      </c>
      <c r="I590" s="47" t="s">
        <v>279</v>
      </c>
      <c r="J590" s="166">
        <v>30</v>
      </c>
      <c r="K590" s="216" t="s">
        <v>2126</v>
      </c>
      <c r="L590" s="224" t="s">
        <v>1123</v>
      </c>
    </row>
    <row r="591" spans="1:12" ht="63.75" x14ac:dyDescent="0.25">
      <c r="A591" s="88">
        <v>587</v>
      </c>
      <c r="B591" s="62" t="s">
        <v>2149</v>
      </c>
      <c r="C591" s="21" t="s">
        <v>2150</v>
      </c>
      <c r="D591" s="36" t="s">
        <v>1074</v>
      </c>
      <c r="E591" s="36" t="s">
        <v>1120</v>
      </c>
      <c r="F591" s="101" t="s">
        <v>658</v>
      </c>
      <c r="G591" s="36">
        <v>4401092310</v>
      </c>
      <c r="H591" s="36" t="s">
        <v>469</v>
      </c>
      <c r="I591" s="47" t="s">
        <v>1121</v>
      </c>
      <c r="J591" s="166">
        <v>5000</v>
      </c>
      <c r="K591" s="216" t="s">
        <v>2126</v>
      </c>
      <c r="L591" s="224" t="s">
        <v>1123</v>
      </c>
    </row>
    <row r="592" spans="1:12" ht="102" x14ac:dyDescent="0.25">
      <c r="A592" s="88">
        <v>588</v>
      </c>
      <c r="B592" s="62" t="s">
        <v>2149</v>
      </c>
      <c r="C592" s="21" t="s">
        <v>2151</v>
      </c>
      <c r="D592" s="36" t="s">
        <v>963</v>
      </c>
      <c r="E592" s="36" t="s">
        <v>928</v>
      </c>
      <c r="F592" s="101" t="s">
        <v>557</v>
      </c>
      <c r="G592" s="36" t="s">
        <v>929</v>
      </c>
      <c r="H592" s="36" t="s">
        <v>713</v>
      </c>
      <c r="I592" s="47" t="s">
        <v>279</v>
      </c>
      <c r="J592" s="166">
        <v>15000</v>
      </c>
      <c r="K592" s="216" t="s">
        <v>2126</v>
      </c>
      <c r="L592" s="224" t="s">
        <v>1123</v>
      </c>
    </row>
    <row r="593" spans="1:12" ht="102" x14ac:dyDescent="0.25">
      <c r="A593" s="88">
        <v>589</v>
      </c>
      <c r="B593" s="62" t="s">
        <v>2152</v>
      </c>
      <c r="C593" s="21" t="s">
        <v>2153</v>
      </c>
      <c r="D593" s="36" t="s">
        <v>1988</v>
      </c>
      <c r="E593" s="36" t="s">
        <v>1989</v>
      </c>
      <c r="F593" s="101" t="s">
        <v>677</v>
      </c>
      <c r="G593" s="36">
        <v>4401100144</v>
      </c>
      <c r="H593" s="36" t="s">
        <v>1990</v>
      </c>
      <c r="I593" s="47" t="s">
        <v>279</v>
      </c>
      <c r="J593" s="166">
        <v>236400</v>
      </c>
      <c r="K593" s="216" t="s">
        <v>2126</v>
      </c>
      <c r="L593" s="224" t="s">
        <v>1123</v>
      </c>
    </row>
    <row r="594" spans="1:12" ht="76.5" x14ac:dyDescent="0.25">
      <c r="A594" s="88">
        <v>590</v>
      </c>
      <c r="B594" s="62" t="s">
        <v>2154</v>
      </c>
      <c r="C594" s="21" t="s">
        <v>2155</v>
      </c>
      <c r="D594" s="36" t="s">
        <v>1085</v>
      </c>
      <c r="E594" s="36" t="s">
        <v>911</v>
      </c>
      <c r="F594" s="101">
        <v>1054400015053</v>
      </c>
      <c r="G594" s="36">
        <v>4401059263</v>
      </c>
      <c r="H594" s="36" t="s">
        <v>1164</v>
      </c>
      <c r="I594" s="47" t="s">
        <v>279</v>
      </c>
      <c r="J594" s="166">
        <v>96000</v>
      </c>
      <c r="K594" s="216" t="s">
        <v>2126</v>
      </c>
      <c r="L594" s="224" t="s">
        <v>1123</v>
      </c>
    </row>
    <row r="595" spans="1:12" ht="114.75" x14ac:dyDescent="0.25">
      <c r="A595" s="88">
        <v>591</v>
      </c>
      <c r="B595" s="62" t="s">
        <v>2154</v>
      </c>
      <c r="C595" s="21" t="s">
        <v>2156</v>
      </c>
      <c r="D595" s="36" t="s">
        <v>979</v>
      </c>
      <c r="E595" s="36" t="s">
        <v>609</v>
      </c>
      <c r="F595" s="101" t="s">
        <v>610</v>
      </c>
      <c r="G595" s="36">
        <v>4401114669</v>
      </c>
      <c r="H595" s="36" t="s">
        <v>1993</v>
      </c>
      <c r="I595" s="47" t="s">
        <v>279</v>
      </c>
      <c r="J595" s="166">
        <v>41600</v>
      </c>
      <c r="K595" s="216" t="s">
        <v>2126</v>
      </c>
      <c r="L595" s="224" t="s">
        <v>1123</v>
      </c>
    </row>
    <row r="596" spans="1:12" ht="102" x14ac:dyDescent="0.25">
      <c r="A596" s="88">
        <v>592</v>
      </c>
      <c r="B596" s="62" t="s">
        <v>2154</v>
      </c>
      <c r="C596" s="21" t="s">
        <v>2157</v>
      </c>
      <c r="D596" s="36" t="s">
        <v>963</v>
      </c>
      <c r="E596" s="36" t="s">
        <v>928</v>
      </c>
      <c r="F596" s="101" t="s">
        <v>557</v>
      </c>
      <c r="G596" s="36" t="s">
        <v>929</v>
      </c>
      <c r="H596" s="36" t="s">
        <v>713</v>
      </c>
      <c r="I596" s="47" t="s">
        <v>279</v>
      </c>
      <c r="J596" s="166">
        <v>120350</v>
      </c>
      <c r="K596" s="216" t="s">
        <v>2126</v>
      </c>
      <c r="L596" s="224" t="s">
        <v>1123</v>
      </c>
    </row>
    <row r="597" spans="1:12" ht="89.25" x14ac:dyDescent="0.25">
      <c r="A597" s="88">
        <v>593</v>
      </c>
      <c r="B597" s="62" t="s">
        <v>2154</v>
      </c>
      <c r="C597" s="21" t="s">
        <v>2158</v>
      </c>
      <c r="D597" s="36" t="s">
        <v>2159</v>
      </c>
      <c r="E597" s="36" t="s">
        <v>2160</v>
      </c>
      <c r="F597" s="101" t="s">
        <v>2161</v>
      </c>
      <c r="G597" s="36" t="s">
        <v>2162</v>
      </c>
      <c r="H597" s="36" t="s">
        <v>2163</v>
      </c>
      <c r="I597" s="47" t="s">
        <v>279</v>
      </c>
      <c r="J597" s="166">
        <v>20000</v>
      </c>
      <c r="K597" s="216" t="s">
        <v>2126</v>
      </c>
      <c r="L597" s="224" t="s">
        <v>1123</v>
      </c>
    </row>
    <row r="598" spans="1:12" ht="89.25" x14ac:dyDescent="0.25">
      <c r="A598" s="88">
        <v>594</v>
      </c>
      <c r="B598" s="62" t="s">
        <v>2154</v>
      </c>
      <c r="C598" s="21" t="s">
        <v>2164</v>
      </c>
      <c r="D598" s="36" t="s">
        <v>2159</v>
      </c>
      <c r="E598" s="36" t="s">
        <v>2160</v>
      </c>
      <c r="F598" s="101" t="s">
        <v>2161</v>
      </c>
      <c r="G598" s="36" t="s">
        <v>2162</v>
      </c>
      <c r="H598" s="36" t="s">
        <v>2163</v>
      </c>
      <c r="I598" s="47" t="s">
        <v>279</v>
      </c>
      <c r="J598" s="166">
        <v>531750</v>
      </c>
      <c r="K598" s="216" t="s">
        <v>2126</v>
      </c>
      <c r="L598" s="224" t="s">
        <v>1123</v>
      </c>
    </row>
    <row r="599" spans="1:12" ht="89.25" x14ac:dyDescent="0.25">
      <c r="A599" s="88">
        <v>595</v>
      </c>
      <c r="B599" s="62" t="s">
        <v>2154</v>
      </c>
      <c r="C599" s="21" t="s">
        <v>2165</v>
      </c>
      <c r="D599" s="36" t="s">
        <v>2159</v>
      </c>
      <c r="E599" s="36" t="s">
        <v>2160</v>
      </c>
      <c r="F599" s="101" t="s">
        <v>2161</v>
      </c>
      <c r="G599" s="36" t="s">
        <v>2162</v>
      </c>
      <c r="H599" s="36" t="s">
        <v>2163</v>
      </c>
      <c r="I599" s="47" t="s">
        <v>279</v>
      </c>
      <c r="J599" s="166">
        <v>27000</v>
      </c>
      <c r="K599" s="216" t="s">
        <v>2126</v>
      </c>
      <c r="L599" s="224" t="s">
        <v>1123</v>
      </c>
    </row>
    <row r="600" spans="1:12" ht="76.5" x14ac:dyDescent="0.25">
      <c r="A600" s="88">
        <v>596</v>
      </c>
      <c r="B600" s="62" t="s">
        <v>2154</v>
      </c>
      <c r="C600" s="21" t="s">
        <v>2166</v>
      </c>
      <c r="D600" s="36" t="s">
        <v>1140</v>
      </c>
      <c r="E600" s="36" t="s">
        <v>552</v>
      </c>
      <c r="F600" s="101" t="s">
        <v>553</v>
      </c>
      <c r="G600" s="36">
        <v>4442006398</v>
      </c>
      <c r="H600" s="36" t="s">
        <v>516</v>
      </c>
      <c r="I600" s="47" t="s">
        <v>279</v>
      </c>
      <c r="J600" s="166">
        <v>42000</v>
      </c>
      <c r="K600" s="216" t="s">
        <v>2126</v>
      </c>
      <c r="L600" s="224" t="s">
        <v>1123</v>
      </c>
    </row>
    <row r="601" spans="1:12" ht="76.5" x14ac:dyDescent="0.25">
      <c r="A601" s="88">
        <v>597</v>
      </c>
      <c r="B601" s="62" t="s">
        <v>2167</v>
      </c>
      <c r="C601" s="21" t="s">
        <v>2168</v>
      </c>
      <c r="D601" s="36" t="s">
        <v>1140</v>
      </c>
      <c r="E601" s="36" t="s">
        <v>552</v>
      </c>
      <c r="F601" s="101" t="s">
        <v>553</v>
      </c>
      <c r="G601" s="36">
        <v>4442006398</v>
      </c>
      <c r="H601" s="36" t="s">
        <v>516</v>
      </c>
      <c r="I601" s="47" t="s">
        <v>279</v>
      </c>
      <c r="J601" s="166">
        <v>16000</v>
      </c>
      <c r="K601" s="216" t="s">
        <v>2126</v>
      </c>
      <c r="L601" s="224" t="s">
        <v>1123</v>
      </c>
    </row>
    <row r="602" spans="1:12" ht="102" x14ac:dyDescent="0.25">
      <c r="A602" s="88">
        <v>598</v>
      </c>
      <c r="B602" s="62" t="s">
        <v>2167</v>
      </c>
      <c r="C602" s="21" t="s">
        <v>2169</v>
      </c>
      <c r="D602" s="36" t="s">
        <v>963</v>
      </c>
      <c r="E602" s="36" t="s">
        <v>928</v>
      </c>
      <c r="F602" s="101" t="s">
        <v>557</v>
      </c>
      <c r="G602" s="36" t="s">
        <v>929</v>
      </c>
      <c r="H602" s="36" t="s">
        <v>713</v>
      </c>
      <c r="I602" s="47" t="s">
        <v>279</v>
      </c>
      <c r="J602" s="166">
        <v>73010</v>
      </c>
      <c r="K602" s="216" t="s">
        <v>2126</v>
      </c>
      <c r="L602" s="224" t="s">
        <v>1123</v>
      </c>
    </row>
    <row r="603" spans="1:12" ht="102" x14ac:dyDescent="0.25">
      <c r="A603" s="88">
        <v>599</v>
      </c>
      <c r="B603" s="62" t="s">
        <v>2167</v>
      </c>
      <c r="C603" s="21" t="s">
        <v>2170</v>
      </c>
      <c r="D603" s="36" t="s">
        <v>963</v>
      </c>
      <c r="E603" s="36" t="s">
        <v>928</v>
      </c>
      <c r="F603" s="101" t="s">
        <v>557</v>
      </c>
      <c r="G603" s="36" t="s">
        <v>929</v>
      </c>
      <c r="H603" s="36" t="s">
        <v>713</v>
      </c>
      <c r="I603" s="47" t="s">
        <v>279</v>
      </c>
      <c r="J603" s="166">
        <v>60</v>
      </c>
      <c r="K603" s="216" t="s">
        <v>2126</v>
      </c>
      <c r="L603" s="224" t="s">
        <v>1123</v>
      </c>
    </row>
    <row r="604" spans="1:12" ht="76.5" x14ac:dyDescent="0.25">
      <c r="A604" s="88">
        <v>600</v>
      </c>
      <c r="B604" s="62" t="s">
        <v>2167</v>
      </c>
      <c r="C604" s="21" t="s">
        <v>2171</v>
      </c>
      <c r="D604" s="36" t="s">
        <v>1085</v>
      </c>
      <c r="E604" s="36" t="s">
        <v>911</v>
      </c>
      <c r="F604" s="101">
        <v>1054400015053</v>
      </c>
      <c r="G604" s="36">
        <v>4401059263</v>
      </c>
      <c r="H604" s="36" t="s">
        <v>1164</v>
      </c>
      <c r="I604" s="47" t="s">
        <v>279</v>
      </c>
      <c r="J604" s="166">
        <v>250000</v>
      </c>
      <c r="K604" s="216" t="s">
        <v>2126</v>
      </c>
      <c r="L604" s="224" t="s">
        <v>1123</v>
      </c>
    </row>
    <row r="605" spans="1:12" ht="76.5" x14ac:dyDescent="0.25">
      <c r="A605" s="88">
        <v>601</v>
      </c>
      <c r="B605" s="62" t="s">
        <v>2172</v>
      </c>
      <c r="C605" s="21" t="s">
        <v>2173</v>
      </c>
      <c r="D605" s="36" t="s">
        <v>1085</v>
      </c>
      <c r="E605" s="36" t="s">
        <v>911</v>
      </c>
      <c r="F605" s="101">
        <v>1054400015053</v>
      </c>
      <c r="G605" s="36">
        <v>4401059263</v>
      </c>
      <c r="H605" s="36" t="s">
        <v>1164</v>
      </c>
      <c r="I605" s="47" t="s">
        <v>279</v>
      </c>
      <c r="J605" s="166">
        <v>251966.3</v>
      </c>
      <c r="K605" s="216" t="s">
        <v>2126</v>
      </c>
      <c r="L605" s="224" t="s">
        <v>1123</v>
      </c>
    </row>
    <row r="606" spans="1:12" ht="114.75" x14ac:dyDescent="0.25">
      <c r="A606" s="88">
        <v>602</v>
      </c>
      <c r="B606" s="62" t="s">
        <v>2172</v>
      </c>
      <c r="C606" s="21" t="s">
        <v>2174</v>
      </c>
      <c r="D606" s="36" t="s">
        <v>1065</v>
      </c>
      <c r="E606" s="36" t="s">
        <v>497</v>
      </c>
      <c r="F606" s="101" t="s">
        <v>640</v>
      </c>
      <c r="G606" s="36">
        <v>4401022383</v>
      </c>
      <c r="H606" s="36" t="s">
        <v>2043</v>
      </c>
      <c r="I606" s="47" t="s">
        <v>279</v>
      </c>
      <c r="J606" s="166">
        <v>12000</v>
      </c>
      <c r="K606" s="216" t="s">
        <v>2126</v>
      </c>
      <c r="L606" s="224" t="s">
        <v>1123</v>
      </c>
    </row>
    <row r="607" spans="1:12" ht="89.25" x14ac:dyDescent="0.25">
      <c r="A607" s="88">
        <v>603</v>
      </c>
      <c r="B607" s="62" t="s">
        <v>2175</v>
      </c>
      <c r="C607" s="21" t="s">
        <v>2176</v>
      </c>
      <c r="D607" s="36" t="s">
        <v>1045</v>
      </c>
      <c r="E607" s="36" t="s">
        <v>457</v>
      </c>
      <c r="F607" s="101" t="s">
        <v>561</v>
      </c>
      <c r="G607" s="36">
        <v>4401105488</v>
      </c>
      <c r="H607" s="36" t="s">
        <v>758</v>
      </c>
      <c r="I607" s="47" t="s">
        <v>279</v>
      </c>
      <c r="J607" s="166">
        <v>25604.400000000001</v>
      </c>
      <c r="K607" s="216" t="s">
        <v>2126</v>
      </c>
      <c r="L607" s="224" t="s">
        <v>1123</v>
      </c>
    </row>
    <row r="608" spans="1:12" ht="76.5" x14ac:dyDescent="0.25">
      <c r="A608" s="88">
        <v>604</v>
      </c>
      <c r="B608" s="62" t="s">
        <v>2175</v>
      </c>
      <c r="C608" s="21" t="s">
        <v>2177</v>
      </c>
      <c r="D608" s="36" t="s">
        <v>1085</v>
      </c>
      <c r="E608" s="36" t="s">
        <v>911</v>
      </c>
      <c r="F608" s="101">
        <v>1054400015053</v>
      </c>
      <c r="G608" s="36">
        <v>4401059263</v>
      </c>
      <c r="H608" s="36" t="s">
        <v>1164</v>
      </c>
      <c r="I608" s="47" t="s">
        <v>279</v>
      </c>
      <c r="J608" s="166">
        <v>175000</v>
      </c>
      <c r="K608" s="216" t="s">
        <v>2126</v>
      </c>
      <c r="L608" s="224" t="s">
        <v>1123</v>
      </c>
    </row>
    <row r="609" spans="1:12" ht="89.25" x14ac:dyDescent="0.25">
      <c r="A609" s="88">
        <v>605</v>
      </c>
      <c r="B609" s="62" t="s">
        <v>2178</v>
      </c>
      <c r="C609" s="21" t="s">
        <v>2179</v>
      </c>
      <c r="D609" s="36" t="s">
        <v>2159</v>
      </c>
      <c r="E609" s="36" t="s">
        <v>2160</v>
      </c>
      <c r="F609" s="101" t="s">
        <v>2161</v>
      </c>
      <c r="G609" s="36" t="s">
        <v>2162</v>
      </c>
      <c r="H609" s="36" t="s">
        <v>2163</v>
      </c>
      <c r="I609" s="47" t="s">
        <v>279</v>
      </c>
      <c r="J609" s="166">
        <v>16000</v>
      </c>
      <c r="K609" s="216" t="s">
        <v>2126</v>
      </c>
      <c r="L609" s="224" t="s">
        <v>1123</v>
      </c>
    </row>
    <row r="610" spans="1:12" ht="89.25" x14ac:dyDescent="0.25">
      <c r="A610" s="88">
        <v>606</v>
      </c>
      <c r="B610" s="62" t="s">
        <v>2178</v>
      </c>
      <c r="C610" s="21" t="s">
        <v>2180</v>
      </c>
      <c r="D610" s="36" t="s">
        <v>2159</v>
      </c>
      <c r="E610" s="36" t="s">
        <v>2160</v>
      </c>
      <c r="F610" s="101" t="s">
        <v>2161</v>
      </c>
      <c r="G610" s="36" t="s">
        <v>2162</v>
      </c>
      <c r="H610" s="36" t="s">
        <v>2163</v>
      </c>
      <c r="I610" s="47" t="s">
        <v>279</v>
      </c>
      <c r="J610" s="166">
        <v>68300</v>
      </c>
      <c r="K610" s="216" t="s">
        <v>2126</v>
      </c>
      <c r="L610" s="224" t="s">
        <v>1123</v>
      </c>
    </row>
    <row r="611" spans="1:12" ht="89.25" x14ac:dyDescent="0.25">
      <c r="A611" s="88">
        <v>607</v>
      </c>
      <c r="B611" s="62" t="s">
        <v>2178</v>
      </c>
      <c r="C611" s="21" t="s">
        <v>2181</v>
      </c>
      <c r="D611" s="36" t="s">
        <v>2159</v>
      </c>
      <c r="E611" s="36" t="s">
        <v>2160</v>
      </c>
      <c r="F611" s="101" t="s">
        <v>2161</v>
      </c>
      <c r="G611" s="36" t="s">
        <v>2162</v>
      </c>
      <c r="H611" s="36" t="s">
        <v>2163</v>
      </c>
      <c r="I611" s="47" t="s">
        <v>279</v>
      </c>
      <c r="J611" s="166">
        <v>34400</v>
      </c>
      <c r="K611" s="216" t="s">
        <v>2126</v>
      </c>
      <c r="L611" s="224" t="s">
        <v>1123</v>
      </c>
    </row>
    <row r="612" spans="1:12" ht="89.25" x14ac:dyDescent="0.25">
      <c r="A612" s="88">
        <v>608</v>
      </c>
      <c r="B612" s="62" t="s">
        <v>2182</v>
      </c>
      <c r="C612" s="21" t="s">
        <v>2183</v>
      </c>
      <c r="D612" s="36" t="s">
        <v>987</v>
      </c>
      <c r="E612" s="36" t="s">
        <v>867</v>
      </c>
      <c r="F612" s="101">
        <v>1134400000492</v>
      </c>
      <c r="G612" s="36">
        <v>4401115831</v>
      </c>
      <c r="H612" s="36" t="s">
        <v>2000</v>
      </c>
      <c r="I612" s="47" t="s">
        <v>279</v>
      </c>
      <c r="J612" s="166">
        <v>41000</v>
      </c>
      <c r="K612" s="216" t="s">
        <v>2126</v>
      </c>
      <c r="L612" s="224" t="s">
        <v>1123</v>
      </c>
    </row>
    <row r="613" spans="1:12" ht="76.5" x14ac:dyDescent="0.25">
      <c r="A613" s="88">
        <v>609</v>
      </c>
      <c r="B613" s="62" t="s">
        <v>2184</v>
      </c>
      <c r="C613" s="21" t="s">
        <v>2185</v>
      </c>
      <c r="D613" s="36" t="s">
        <v>1140</v>
      </c>
      <c r="E613" s="36" t="s">
        <v>552</v>
      </c>
      <c r="F613" s="101" t="s">
        <v>553</v>
      </c>
      <c r="G613" s="36">
        <v>4442006398</v>
      </c>
      <c r="H613" s="36" t="s">
        <v>516</v>
      </c>
      <c r="I613" s="47" t="s">
        <v>279</v>
      </c>
      <c r="J613" s="166">
        <v>14820</v>
      </c>
      <c r="K613" s="216" t="s">
        <v>2126</v>
      </c>
      <c r="L613" s="224" t="s">
        <v>1123</v>
      </c>
    </row>
    <row r="614" spans="1:12" ht="76.5" x14ac:dyDescent="0.25">
      <c r="A614" s="88">
        <v>610</v>
      </c>
      <c r="B614" s="62" t="s">
        <v>2186</v>
      </c>
      <c r="C614" s="21" t="s">
        <v>2187</v>
      </c>
      <c r="D614" s="36" t="s">
        <v>960</v>
      </c>
      <c r="E614" s="36" t="s">
        <v>606</v>
      </c>
      <c r="F614" s="101" t="s">
        <v>550</v>
      </c>
      <c r="G614" s="36">
        <v>4401068684</v>
      </c>
      <c r="H614" s="36" t="s">
        <v>718</v>
      </c>
      <c r="I614" s="47" t="s">
        <v>279</v>
      </c>
      <c r="J614" s="166">
        <v>30000</v>
      </c>
      <c r="K614" s="216" t="s">
        <v>2126</v>
      </c>
      <c r="L614" s="224" t="s">
        <v>1123</v>
      </c>
    </row>
    <row r="615" spans="1:12" ht="63.75" x14ac:dyDescent="0.25">
      <c r="A615" s="88">
        <v>611</v>
      </c>
      <c r="B615" s="62" t="s">
        <v>2184</v>
      </c>
      <c r="C615" s="21" t="s">
        <v>2188</v>
      </c>
      <c r="D615" s="36" t="s">
        <v>1074</v>
      </c>
      <c r="E615" s="36" t="s">
        <v>1120</v>
      </c>
      <c r="F615" s="101">
        <v>1084400000233</v>
      </c>
      <c r="G615" s="36">
        <v>4401092310</v>
      </c>
      <c r="H615" s="36" t="s">
        <v>469</v>
      </c>
      <c r="I615" s="47" t="s">
        <v>279</v>
      </c>
      <c r="J615" s="166">
        <v>25</v>
      </c>
      <c r="K615" s="216" t="s">
        <v>2126</v>
      </c>
      <c r="L615" s="224" t="s">
        <v>1123</v>
      </c>
    </row>
    <row r="616" spans="1:12" ht="89.25" x14ac:dyDescent="0.25">
      <c r="A616" s="88">
        <v>612</v>
      </c>
      <c r="B616" s="62" t="s">
        <v>2184</v>
      </c>
      <c r="C616" s="21" t="s">
        <v>2189</v>
      </c>
      <c r="D616" s="36" t="s">
        <v>2159</v>
      </c>
      <c r="E616" s="36" t="s">
        <v>2160</v>
      </c>
      <c r="F616" s="101" t="s">
        <v>2161</v>
      </c>
      <c r="G616" s="36" t="s">
        <v>2162</v>
      </c>
      <c r="H616" s="36" t="s">
        <v>2163</v>
      </c>
      <c r="I616" s="47" t="s">
        <v>279</v>
      </c>
      <c r="J616" s="166">
        <v>12000</v>
      </c>
      <c r="K616" s="216" t="s">
        <v>2126</v>
      </c>
      <c r="L616" s="224" t="s">
        <v>1123</v>
      </c>
    </row>
    <row r="617" spans="1:12" ht="114.75" x14ac:dyDescent="0.25">
      <c r="A617" s="88">
        <v>613</v>
      </c>
      <c r="B617" s="62" t="s">
        <v>2190</v>
      </c>
      <c r="C617" s="21" t="s">
        <v>2191</v>
      </c>
      <c r="D617" s="36" t="s">
        <v>979</v>
      </c>
      <c r="E617" s="36" t="s">
        <v>609</v>
      </c>
      <c r="F617" s="101" t="s">
        <v>610</v>
      </c>
      <c r="G617" s="36">
        <v>4401114669</v>
      </c>
      <c r="H617" s="36" t="s">
        <v>1993</v>
      </c>
      <c r="I617" s="47" t="s">
        <v>279</v>
      </c>
      <c r="J617" s="166">
        <v>25000</v>
      </c>
      <c r="K617" s="216" t="s">
        <v>2126</v>
      </c>
      <c r="L617" s="224" t="s">
        <v>1123</v>
      </c>
    </row>
    <row r="618" spans="1:12" ht="76.5" x14ac:dyDescent="0.25">
      <c r="A618" s="88">
        <v>614</v>
      </c>
      <c r="B618" s="62" t="s">
        <v>2192</v>
      </c>
      <c r="C618" s="21" t="s">
        <v>2193</v>
      </c>
      <c r="D618" s="36" t="s">
        <v>1101</v>
      </c>
      <c r="E618" s="36" t="s">
        <v>586</v>
      </c>
      <c r="F618" s="101" t="s">
        <v>553</v>
      </c>
      <c r="G618" s="36">
        <v>4401030105</v>
      </c>
      <c r="H618" s="36" t="s">
        <v>588</v>
      </c>
      <c r="I618" s="47" t="s">
        <v>279</v>
      </c>
      <c r="J618" s="166">
        <v>58422.58</v>
      </c>
      <c r="K618" s="216" t="s">
        <v>2126</v>
      </c>
      <c r="L618" s="224" t="s">
        <v>1123</v>
      </c>
    </row>
    <row r="619" spans="1:12" ht="76.5" x14ac:dyDescent="0.25">
      <c r="A619" s="88">
        <v>615</v>
      </c>
      <c r="B619" s="62" t="s">
        <v>2192</v>
      </c>
      <c r="C619" s="21" t="s">
        <v>2194</v>
      </c>
      <c r="D619" s="36" t="s">
        <v>960</v>
      </c>
      <c r="E619" s="36" t="s">
        <v>606</v>
      </c>
      <c r="F619" s="101" t="s">
        <v>550</v>
      </c>
      <c r="G619" s="36">
        <v>4401068684</v>
      </c>
      <c r="H619" s="36" t="s">
        <v>718</v>
      </c>
      <c r="I619" s="47" t="s">
        <v>279</v>
      </c>
      <c r="J619" s="166">
        <v>63740</v>
      </c>
      <c r="K619" s="216" t="s">
        <v>2126</v>
      </c>
      <c r="L619" s="224" t="s">
        <v>1123</v>
      </c>
    </row>
    <row r="620" spans="1:12" ht="89.25" x14ac:dyDescent="0.25">
      <c r="A620" s="88">
        <v>616</v>
      </c>
      <c r="B620" s="62" t="s">
        <v>2195</v>
      </c>
      <c r="C620" s="21" t="s">
        <v>2196</v>
      </c>
      <c r="D620" s="36" t="s">
        <v>2159</v>
      </c>
      <c r="E620" s="36" t="s">
        <v>2160</v>
      </c>
      <c r="F620" s="101" t="s">
        <v>2161</v>
      </c>
      <c r="G620" s="36" t="s">
        <v>2162</v>
      </c>
      <c r="H620" s="36" t="s">
        <v>2163</v>
      </c>
      <c r="I620" s="47" t="s">
        <v>279</v>
      </c>
      <c r="J620" s="166">
        <v>91300</v>
      </c>
      <c r="K620" s="216" t="s">
        <v>2126</v>
      </c>
      <c r="L620" s="224" t="s">
        <v>1123</v>
      </c>
    </row>
    <row r="621" spans="1:12" ht="76.5" x14ac:dyDescent="0.25">
      <c r="A621" s="88">
        <v>617</v>
      </c>
      <c r="B621" s="62" t="s">
        <v>2195</v>
      </c>
      <c r="C621" s="21" t="s">
        <v>2197</v>
      </c>
      <c r="D621" s="36" t="s">
        <v>989</v>
      </c>
      <c r="E621" s="36" t="s">
        <v>576</v>
      </c>
      <c r="F621" s="101" t="s">
        <v>577</v>
      </c>
      <c r="G621" s="36">
        <v>4401180929</v>
      </c>
      <c r="H621" s="36" t="s">
        <v>817</v>
      </c>
      <c r="I621" s="47" t="s">
        <v>279</v>
      </c>
      <c r="J621" s="166">
        <v>48294.6</v>
      </c>
      <c r="K621" s="216" t="s">
        <v>2126</v>
      </c>
      <c r="L621" s="224" t="s">
        <v>1123</v>
      </c>
    </row>
    <row r="622" spans="1:12" ht="76.5" x14ac:dyDescent="0.25">
      <c r="A622" s="88">
        <v>618</v>
      </c>
      <c r="B622" s="62" t="s">
        <v>2195</v>
      </c>
      <c r="C622" s="21" t="s">
        <v>2198</v>
      </c>
      <c r="D622" s="36" t="s">
        <v>1085</v>
      </c>
      <c r="E622" s="36" t="s">
        <v>911</v>
      </c>
      <c r="F622" s="101">
        <v>1054400015053</v>
      </c>
      <c r="G622" s="36">
        <v>4401059263</v>
      </c>
      <c r="H622" s="36" t="s">
        <v>1164</v>
      </c>
      <c r="I622" s="47" t="s">
        <v>279</v>
      </c>
      <c r="J622" s="166">
        <v>297800</v>
      </c>
      <c r="K622" s="216" t="s">
        <v>2126</v>
      </c>
      <c r="L622" s="224" t="s">
        <v>1123</v>
      </c>
    </row>
    <row r="623" spans="1:12" ht="102" x14ac:dyDescent="0.25">
      <c r="A623" s="88">
        <v>619</v>
      </c>
      <c r="B623" s="62" t="s">
        <v>2195</v>
      </c>
      <c r="C623" s="21" t="s">
        <v>2199</v>
      </c>
      <c r="D623" s="36" t="s">
        <v>963</v>
      </c>
      <c r="E623" s="36" t="s">
        <v>928</v>
      </c>
      <c r="F623" s="101" t="s">
        <v>557</v>
      </c>
      <c r="G623" s="36" t="s">
        <v>929</v>
      </c>
      <c r="H623" s="36" t="s">
        <v>713</v>
      </c>
      <c r="I623" s="47" t="s">
        <v>279</v>
      </c>
      <c r="J623" s="166">
        <v>15000</v>
      </c>
      <c r="K623" s="216" t="s">
        <v>2126</v>
      </c>
      <c r="L623" s="224" t="s">
        <v>1123</v>
      </c>
    </row>
    <row r="624" spans="1:12" ht="89.25" x14ac:dyDescent="0.25">
      <c r="A624" s="88">
        <v>620</v>
      </c>
      <c r="B624" s="62" t="s">
        <v>2200</v>
      </c>
      <c r="C624" s="21" t="s">
        <v>2201</v>
      </c>
      <c r="D624" s="36" t="s">
        <v>987</v>
      </c>
      <c r="E624" s="36" t="s">
        <v>867</v>
      </c>
      <c r="F624" s="101">
        <v>1134400000492</v>
      </c>
      <c r="G624" s="36">
        <v>4401115831</v>
      </c>
      <c r="H624" s="36" t="s">
        <v>2000</v>
      </c>
      <c r="I624" s="47" t="s">
        <v>279</v>
      </c>
      <c r="J624" s="166">
        <v>21000</v>
      </c>
      <c r="K624" s="216" t="s">
        <v>2126</v>
      </c>
      <c r="L624" s="224" t="s">
        <v>1123</v>
      </c>
    </row>
    <row r="625" spans="1:12" ht="89.25" x14ac:dyDescent="0.25">
      <c r="A625" s="88">
        <v>621</v>
      </c>
      <c r="B625" s="62" t="s">
        <v>2200</v>
      </c>
      <c r="C625" s="21" t="s">
        <v>2202</v>
      </c>
      <c r="D625" s="36" t="s">
        <v>987</v>
      </c>
      <c r="E625" s="36" t="s">
        <v>867</v>
      </c>
      <c r="F625" s="101">
        <v>1134400000492</v>
      </c>
      <c r="G625" s="36">
        <v>4401115831</v>
      </c>
      <c r="H625" s="36" t="s">
        <v>2000</v>
      </c>
      <c r="I625" s="47" t="s">
        <v>279</v>
      </c>
      <c r="J625" s="166">
        <v>9600</v>
      </c>
      <c r="K625" s="216" t="s">
        <v>2126</v>
      </c>
      <c r="L625" s="224" t="s">
        <v>1123</v>
      </c>
    </row>
    <row r="626" spans="1:12" ht="76.5" x14ac:dyDescent="0.25">
      <c r="A626" s="88">
        <v>622</v>
      </c>
      <c r="B626" s="62" t="s">
        <v>2203</v>
      </c>
      <c r="C626" s="21" t="s">
        <v>2204</v>
      </c>
      <c r="D626" s="36" t="s">
        <v>1085</v>
      </c>
      <c r="E626" s="36" t="s">
        <v>911</v>
      </c>
      <c r="F626" s="101">
        <v>1054400015053</v>
      </c>
      <c r="G626" s="36">
        <v>4401059263</v>
      </c>
      <c r="H626" s="36" t="s">
        <v>1164</v>
      </c>
      <c r="I626" s="47" t="s">
        <v>279</v>
      </c>
      <c r="J626" s="166">
        <v>96000</v>
      </c>
      <c r="K626" s="216" t="s">
        <v>2126</v>
      </c>
      <c r="L626" s="224" t="s">
        <v>1123</v>
      </c>
    </row>
    <row r="627" spans="1:12" ht="76.5" x14ac:dyDescent="0.25">
      <c r="A627" s="88">
        <v>623</v>
      </c>
      <c r="B627" s="62" t="s">
        <v>2203</v>
      </c>
      <c r="C627" s="21" t="s">
        <v>2205</v>
      </c>
      <c r="D627" s="36" t="s">
        <v>960</v>
      </c>
      <c r="E627" s="36" t="s">
        <v>606</v>
      </c>
      <c r="F627" s="101" t="s">
        <v>550</v>
      </c>
      <c r="G627" s="36">
        <v>4401068684</v>
      </c>
      <c r="H627" s="36" t="s">
        <v>718</v>
      </c>
      <c r="I627" s="47" t="s">
        <v>279</v>
      </c>
      <c r="J627" s="166">
        <v>65384.9</v>
      </c>
      <c r="K627" s="216" t="s">
        <v>2126</v>
      </c>
      <c r="L627" s="224" t="s">
        <v>1123</v>
      </c>
    </row>
    <row r="628" spans="1:12" ht="76.5" x14ac:dyDescent="0.25">
      <c r="A628" s="88">
        <v>624</v>
      </c>
      <c r="B628" s="62" t="s">
        <v>2203</v>
      </c>
      <c r="C628" s="21" t="s">
        <v>2206</v>
      </c>
      <c r="D628" s="36" t="s">
        <v>960</v>
      </c>
      <c r="E628" s="36" t="s">
        <v>606</v>
      </c>
      <c r="F628" s="101" t="s">
        <v>550</v>
      </c>
      <c r="G628" s="36">
        <v>4401068684</v>
      </c>
      <c r="H628" s="36" t="s">
        <v>718</v>
      </c>
      <c r="I628" s="47" t="s">
        <v>279</v>
      </c>
      <c r="J628" s="166">
        <v>52865.1</v>
      </c>
      <c r="K628" s="216" t="s">
        <v>2126</v>
      </c>
      <c r="L628" s="224" t="s">
        <v>1123</v>
      </c>
    </row>
    <row r="629" spans="1:12" ht="76.5" x14ac:dyDescent="0.25">
      <c r="A629" s="88">
        <v>625</v>
      </c>
      <c r="B629" s="62" t="s">
        <v>2203</v>
      </c>
      <c r="C629" s="21" t="s">
        <v>2207</v>
      </c>
      <c r="D629" s="36" t="s">
        <v>1085</v>
      </c>
      <c r="E629" s="36" t="s">
        <v>911</v>
      </c>
      <c r="F629" s="101">
        <v>1054400015053</v>
      </c>
      <c r="G629" s="36">
        <v>4401059263</v>
      </c>
      <c r="H629" s="36" t="s">
        <v>1164</v>
      </c>
      <c r="I629" s="47" t="s">
        <v>279</v>
      </c>
      <c r="J629" s="166">
        <v>284933</v>
      </c>
      <c r="K629" s="216" t="s">
        <v>2126</v>
      </c>
      <c r="L629" s="224" t="s">
        <v>1123</v>
      </c>
    </row>
    <row r="630" spans="1:12" ht="76.5" x14ac:dyDescent="0.25">
      <c r="A630" s="88">
        <v>626</v>
      </c>
      <c r="B630" s="62" t="s">
        <v>2203</v>
      </c>
      <c r="C630" s="21" t="s">
        <v>2208</v>
      </c>
      <c r="D630" s="36" t="s">
        <v>1101</v>
      </c>
      <c r="E630" s="36" t="s">
        <v>586</v>
      </c>
      <c r="F630" s="101" t="s">
        <v>553</v>
      </c>
      <c r="G630" s="36">
        <v>4401030105</v>
      </c>
      <c r="H630" s="36" t="s">
        <v>588</v>
      </c>
      <c r="I630" s="47" t="s">
        <v>279</v>
      </c>
      <c r="J630" s="166">
        <v>10000</v>
      </c>
      <c r="K630" s="216" t="s">
        <v>2126</v>
      </c>
      <c r="L630" s="224" t="s">
        <v>1123</v>
      </c>
    </row>
    <row r="631" spans="1:12" ht="89.25" x14ac:dyDescent="0.25">
      <c r="A631" s="88">
        <v>627</v>
      </c>
      <c r="B631" s="62" t="s">
        <v>2203</v>
      </c>
      <c r="C631" s="21" t="s">
        <v>2209</v>
      </c>
      <c r="D631" s="36" t="s">
        <v>1045</v>
      </c>
      <c r="E631" s="36" t="s">
        <v>457</v>
      </c>
      <c r="F631" s="101" t="s">
        <v>561</v>
      </c>
      <c r="G631" s="36">
        <v>4401105488</v>
      </c>
      <c r="H631" s="36" t="s">
        <v>758</v>
      </c>
      <c r="I631" s="47" t="s">
        <v>279</v>
      </c>
      <c r="J631" s="166">
        <v>7711.8</v>
      </c>
      <c r="K631" s="216" t="s">
        <v>2126</v>
      </c>
      <c r="L631" s="224" t="s">
        <v>1123</v>
      </c>
    </row>
    <row r="632" spans="1:12" ht="114.75" x14ac:dyDescent="0.25">
      <c r="A632" s="88">
        <v>628</v>
      </c>
      <c r="B632" s="62" t="s">
        <v>2210</v>
      </c>
      <c r="C632" s="21" t="s">
        <v>2211</v>
      </c>
      <c r="D632" s="36" t="s">
        <v>1065</v>
      </c>
      <c r="E632" s="36" t="s">
        <v>497</v>
      </c>
      <c r="F632" s="101" t="s">
        <v>640</v>
      </c>
      <c r="G632" s="36">
        <v>4401022383</v>
      </c>
      <c r="H632" s="36" t="s">
        <v>2043</v>
      </c>
      <c r="I632" s="47" t="s">
        <v>279</v>
      </c>
      <c r="J632" s="166">
        <v>30000</v>
      </c>
      <c r="K632" s="216" t="s">
        <v>2126</v>
      </c>
      <c r="L632" s="224" t="s">
        <v>1123</v>
      </c>
    </row>
    <row r="633" spans="1:12" ht="76.5" x14ac:dyDescent="0.25">
      <c r="A633" s="88">
        <v>629</v>
      </c>
      <c r="B633" s="62" t="s">
        <v>2210</v>
      </c>
      <c r="C633" s="21" t="s">
        <v>2212</v>
      </c>
      <c r="D633" s="36" t="s">
        <v>1085</v>
      </c>
      <c r="E633" s="36" t="s">
        <v>911</v>
      </c>
      <c r="F633" s="101">
        <v>1054400015053</v>
      </c>
      <c r="G633" s="36">
        <v>4401059263</v>
      </c>
      <c r="H633" s="36" t="s">
        <v>1164</v>
      </c>
      <c r="I633" s="47" t="s">
        <v>279</v>
      </c>
      <c r="J633" s="166">
        <v>251100</v>
      </c>
      <c r="K633" s="216" t="s">
        <v>2126</v>
      </c>
      <c r="L633" s="224" t="s">
        <v>1123</v>
      </c>
    </row>
    <row r="634" spans="1:12" ht="76.5" x14ac:dyDescent="0.25">
      <c r="A634" s="88">
        <v>630</v>
      </c>
      <c r="B634" s="62" t="s">
        <v>2210</v>
      </c>
      <c r="C634" s="21" t="s">
        <v>2213</v>
      </c>
      <c r="D634" s="36" t="s">
        <v>1085</v>
      </c>
      <c r="E634" s="36" t="s">
        <v>911</v>
      </c>
      <c r="F634" s="101">
        <v>1054400015053</v>
      </c>
      <c r="G634" s="36">
        <v>4401059263</v>
      </c>
      <c r="H634" s="36" t="s">
        <v>1164</v>
      </c>
      <c r="I634" s="47" t="s">
        <v>279</v>
      </c>
      <c r="J634" s="166">
        <v>174400</v>
      </c>
      <c r="K634" s="216" t="s">
        <v>2126</v>
      </c>
      <c r="L634" s="224" t="s">
        <v>1123</v>
      </c>
    </row>
    <row r="635" spans="1:12" ht="89.25" x14ac:dyDescent="0.25">
      <c r="A635" s="88">
        <v>631</v>
      </c>
      <c r="B635" s="62" t="s">
        <v>2214</v>
      </c>
      <c r="C635" s="21" t="s">
        <v>2215</v>
      </c>
      <c r="D635" s="36" t="s">
        <v>1045</v>
      </c>
      <c r="E635" s="36" t="s">
        <v>457</v>
      </c>
      <c r="F635" s="101" t="s">
        <v>561</v>
      </c>
      <c r="G635" s="36">
        <v>4401105488</v>
      </c>
      <c r="H635" s="36" t="s">
        <v>758</v>
      </c>
      <c r="I635" s="47" t="s">
        <v>279</v>
      </c>
      <c r="J635" s="166">
        <v>17043.599999999999</v>
      </c>
      <c r="K635" s="216" t="s">
        <v>2126</v>
      </c>
      <c r="L635" s="224" t="s">
        <v>1123</v>
      </c>
    </row>
    <row r="636" spans="1:12" ht="114.75" x14ac:dyDescent="0.25">
      <c r="A636" s="88">
        <v>632</v>
      </c>
      <c r="B636" s="62" t="s">
        <v>2214</v>
      </c>
      <c r="C636" s="21" t="s">
        <v>2216</v>
      </c>
      <c r="D636" s="36" t="s">
        <v>979</v>
      </c>
      <c r="E636" s="36" t="s">
        <v>609</v>
      </c>
      <c r="F636" s="101" t="s">
        <v>610</v>
      </c>
      <c r="G636" s="36">
        <v>4401114669</v>
      </c>
      <c r="H636" s="36" t="s">
        <v>1993</v>
      </c>
      <c r="I636" s="47" t="s">
        <v>279</v>
      </c>
      <c r="J636" s="166">
        <v>46800</v>
      </c>
      <c r="K636" s="216" t="s">
        <v>2126</v>
      </c>
      <c r="L636" s="224" t="s">
        <v>1123</v>
      </c>
    </row>
    <row r="637" spans="1:12" ht="76.5" x14ac:dyDescent="0.25">
      <c r="A637" s="88">
        <v>633</v>
      </c>
      <c r="B637" s="62" t="s">
        <v>2214</v>
      </c>
      <c r="C637" s="21" t="s">
        <v>2217</v>
      </c>
      <c r="D637" s="36" t="s">
        <v>1140</v>
      </c>
      <c r="E637" s="36" t="s">
        <v>552</v>
      </c>
      <c r="F637" s="101" t="s">
        <v>553</v>
      </c>
      <c r="G637" s="36">
        <v>4442006398</v>
      </c>
      <c r="H637" s="36" t="s">
        <v>516</v>
      </c>
      <c r="I637" s="47" t="s">
        <v>279</v>
      </c>
      <c r="J637" s="166">
        <v>10000</v>
      </c>
      <c r="K637" s="216" t="s">
        <v>2126</v>
      </c>
      <c r="L637" s="224" t="s">
        <v>1123</v>
      </c>
    </row>
    <row r="638" spans="1:12" ht="76.5" x14ac:dyDescent="0.25">
      <c r="A638" s="88">
        <v>634</v>
      </c>
      <c r="B638" s="62" t="s">
        <v>2218</v>
      </c>
      <c r="C638" s="21" t="s">
        <v>2219</v>
      </c>
      <c r="D638" s="36" t="s">
        <v>2220</v>
      </c>
      <c r="E638" s="36" t="s">
        <v>2221</v>
      </c>
      <c r="F638" s="101">
        <v>1034400001426</v>
      </c>
      <c r="G638" s="36">
        <v>4401034491</v>
      </c>
      <c r="H638" s="36" t="s">
        <v>2222</v>
      </c>
      <c r="I638" s="47" t="s">
        <v>279</v>
      </c>
      <c r="J638" s="166">
        <v>13740</v>
      </c>
      <c r="K638" s="216" t="s">
        <v>2126</v>
      </c>
      <c r="L638" s="224" t="s">
        <v>1123</v>
      </c>
    </row>
    <row r="639" spans="1:12" ht="89.25" x14ac:dyDescent="0.25">
      <c r="A639" s="88">
        <v>635</v>
      </c>
      <c r="B639" s="62" t="s">
        <v>2218</v>
      </c>
      <c r="C639" s="21" t="s">
        <v>2223</v>
      </c>
      <c r="D639" s="36" t="s">
        <v>2135</v>
      </c>
      <c r="E639" s="36" t="s">
        <v>2136</v>
      </c>
      <c r="F639" s="101">
        <v>1204400004533</v>
      </c>
      <c r="G639" s="36">
        <v>4401197640</v>
      </c>
      <c r="H639" s="36" t="s">
        <v>2137</v>
      </c>
      <c r="I639" s="47" t="s">
        <v>279</v>
      </c>
      <c r="J639" s="166">
        <v>48890</v>
      </c>
      <c r="K639" s="216" t="s">
        <v>2126</v>
      </c>
      <c r="L639" s="224" t="s">
        <v>1123</v>
      </c>
    </row>
    <row r="640" spans="1:12" ht="89.25" x14ac:dyDescent="0.25">
      <c r="A640" s="88">
        <v>636</v>
      </c>
      <c r="B640" s="62" t="s">
        <v>2218</v>
      </c>
      <c r="C640" s="21" t="s">
        <v>2224</v>
      </c>
      <c r="D640" s="36" t="s">
        <v>1045</v>
      </c>
      <c r="E640" s="36" t="s">
        <v>457</v>
      </c>
      <c r="F640" s="101" t="s">
        <v>561</v>
      </c>
      <c r="G640" s="36">
        <v>4401105488</v>
      </c>
      <c r="H640" s="36" t="s">
        <v>758</v>
      </c>
      <c r="I640" s="47" t="s">
        <v>279</v>
      </c>
      <c r="J640" s="166">
        <v>12680</v>
      </c>
      <c r="K640" s="216" t="s">
        <v>2126</v>
      </c>
      <c r="L640" s="224" t="s">
        <v>1123</v>
      </c>
    </row>
    <row r="641" spans="1:12" ht="89.25" x14ac:dyDescent="0.25">
      <c r="A641" s="88">
        <v>637</v>
      </c>
      <c r="B641" s="62" t="s">
        <v>2218</v>
      </c>
      <c r="C641" s="21" t="s">
        <v>2225</v>
      </c>
      <c r="D641" s="36" t="s">
        <v>2159</v>
      </c>
      <c r="E641" s="36" t="s">
        <v>2160</v>
      </c>
      <c r="F641" s="101" t="s">
        <v>2161</v>
      </c>
      <c r="G641" s="36" t="s">
        <v>2162</v>
      </c>
      <c r="H641" s="36" t="s">
        <v>2163</v>
      </c>
      <c r="I641" s="47" t="s">
        <v>279</v>
      </c>
      <c r="J641" s="166">
        <v>20000</v>
      </c>
      <c r="K641" s="216" t="s">
        <v>2126</v>
      </c>
      <c r="L641" s="224" t="s">
        <v>1123</v>
      </c>
    </row>
    <row r="642" spans="1:12" ht="89.25" x14ac:dyDescent="0.25">
      <c r="A642" s="88">
        <v>638</v>
      </c>
      <c r="B642" s="62" t="s">
        <v>2226</v>
      </c>
      <c r="C642" s="21" t="s">
        <v>2227</v>
      </c>
      <c r="D642" s="36" t="s">
        <v>2159</v>
      </c>
      <c r="E642" s="36" t="s">
        <v>2160</v>
      </c>
      <c r="F642" s="101" t="s">
        <v>2161</v>
      </c>
      <c r="G642" s="36" t="s">
        <v>2162</v>
      </c>
      <c r="H642" s="36" t="s">
        <v>2163</v>
      </c>
      <c r="I642" s="47" t="s">
        <v>279</v>
      </c>
      <c r="J642" s="166">
        <v>88800</v>
      </c>
      <c r="K642" s="216" t="s">
        <v>2126</v>
      </c>
      <c r="L642" s="224" t="s">
        <v>1123</v>
      </c>
    </row>
    <row r="643" spans="1:12" ht="89.25" x14ac:dyDescent="0.25">
      <c r="A643" s="88">
        <v>639</v>
      </c>
      <c r="B643" s="62" t="s">
        <v>2226</v>
      </c>
      <c r="C643" s="21" t="s">
        <v>2228</v>
      </c>
      <c r="D643" s="36" t="s">
        <v>2159</v>
      </c>
      <c r="E643" s="36" t="s">
        <v>2160</v>
      </c>
      <c r="F643" s="101" t="s">
        <v>2161</v>
      </c>
      <c r="G643" s="36" t="s">
        <v>2162</v>
      </c>
      <c r="H643" s="36" t="s">
        <v>2163</v>
      </c>
      <c r="I643" s="47" t="s">
        <v>279</v>
      </c>
      <c r="J643" s="166">
        <v>242000</v>
      </c>
      <c r="K643" s="216" t="s">
        <v>2126</v>
      </c>
      <c r="L643" s="224" t="s">
        <v>1123</v>
      </c>
    </row>
    <row r="644" spans="1:12" ht="89.25" x14ac:dyDescent="0.25">
      <c r="A644" s="88">
        <v>640</v>
      </c>
      <c r="B644" s="62" t="s">
        <v>2226</v>
      </c>
      <c r="C644" s="21" t="s">
        <v>2229</v>
      </c>
      <c r="D644" s="36" t="s">
        <v>2159</v>
      </c>
      <c r="E644" s="36" t="s">
        <v>2160</v>
      </c>
      <c r="F644" s="101" t="s">
        <v>2161</v>
      </c>
      <c r="G644" s="36" t="s">
        <v>2162</v>
      </c>
      <c r="H644" s="36" t="s">
        <v>2163</v>
      </c>
      <c r="I644" s="47" t="s">
        <v>279</v>
      </c>
      <c r="J644" s="166">
        <v>80000</v>
      </c>
      <c r="K644" s="216" t="s">
        <v>2126</v>
      </c>
      <c r="L644" s="224" t="s">
        <v>1123</v>
      </c>
    </row>
    <row r="645" spans="1:12" ht="89.25" x14ac:dyDescent="0.25">
      <c r="A645" s="88">
        <v>641</v>
      </c>
      <c r="B645" s="62" t="s">
        <v>2230</v>
      </c>
      <c r="C645" s="21" t="s">
        <v>2231</v>
      </c>
      <c r="D645" s="36" t="s">
        <v>2159</v>
      </c>
      <c r="E645" s="36" t="s">
        <v>2160</v>
      </c>
      <c r="F645" s="101" t="s">
        <v>2161</v>
      </c>
      <c r="G645" s="36" t="s">
        <v>2162</v>
      </c>
      <c r="H645" s="36" t="s">
        <v>2163</v>
      </c>
      <c r="I645" s="47" t="s">
        <v>279</v>
      </c>
      <c r="J645" s="166">
        <v>281000</v>
      </c>
      <c r="K645" s="216" t="s">
        <v>2126</v>
      </c>
      <c r="L645" s="224" t="s">
        <v>1123</v>
      </c>
    </row>
    <row r="646" spans="1:12" ht="89.25" x14ac:dyDescent="0.25">
      <c r="A646" s="88">
        <v>642</v>
      </c>
      <c r="B646" s="62" t="s">
        <v>2232</v>
      </c>
      <c r="C646" s="21" t="s">
        <v>2233</v>
      </c>
      <c r="D646" s="36" t="s">
        <v>2135</v>
      </c>
      <c r="E646" s="36" t="s">
        <v>2136</v>
      </c>
      <c r="F646" s="101">
        <v>1204400004533</v>
      </c>
      <c r="G646" s="36">
        <v>4401197640</v>
      </c>
      <c r="H646" s="36" t="s">
        <v>2137</v>
      </c>
      <c r="I646" s="47" t="s">
        <v>279</v>
      </c>
      <c r="J646" s="166">
        <v>36000</v>
      </c>
      <c r="K646" s="216" t="s">
        <v>2126</v>
      </c>
      <c r="L646" s="224" t="s">
        <v>1123</v>
      </c>
    </row>
  </sheetData>
  <mergeCells count="8">
    <mergeCell ref="A1:L1"/>
    <mergeCell ref="A2:L2"/>
    <mergeCell ref="A3:A4"/>
    <mergeCell ref="B3:B4"/>
    <mergeCell ref="C3:C4"/>
    <mergeCell ref="D3:H3"/>
    <mergeCell ref="I3:K3"/>
    <mergeCell ref="L3:L4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L972"/>
  <sheetViews>
    <sheetView tabSelected="1" workbookViewId="0">
      <pane ySplit="4" topLeftCell="A971" activePane="bottomLeft" state="frozen"/>
      <selection activeCell="J923" sqref="J923"/>
      <selection pane="bottomLeft" activeCell="H976" sqref="H976"/>
    </sheetView>
  </sheetViews>
  <sheetFormatPr defaultRowHeight="15" x14ac:dyDescent="0.25"/>
  <cols>
    <col min="1" max="1" width="6.140625" customWidth="1"/>
    <col min="2" max="2" width="9.140625" customWidth="1"/>
    <col min="3" max="3" width="9.85546875" bestFit="1" customWidth="1"/>
    <col min="4" max="4" width="22.140625" customWidth="1"/>
    <col min="5" max="5" width="14.7109375" customWidth="1"/>
    <col min="6" max="6" width="12.85546875" customWidth="1"/>
    <col min="7" max="7" width="12.28515625" customWidth="1"/>
    <col min="8" max="8" width="17.42578125" customWidth="1"/>
    <col min="10" max="10" width="11.7109375" style="2" customWidth="1"/>
    <col min="11" max="11" width="9.28515625" style="2" bestFit="1" customWidth="1"/>
    <col min="12" max="12" width="14.42578125" style="2" customWidth="1"/>
  </cols>
  <sheetData>
    <row r="1" spans="1:12" s="276" customFormat="1" x14ac:dyDescent="0.25">
      <c r="A1" s="424" t="s">
        <v>0</v>
      </c>
      <c r="B1" s="424"/>
      <c r="C1" s="424"/>
      <c r="D1" s="424"/>
      <c r="E1" s="424"/>
      <c r="F1" s="424"/>
      <c r="G1" s="424"/>
      <c r="H1" s="424"/>
      <c r="I1" s="424"/>
      <c r="J1" s="424"/>
      <c r="K1" s="424"/>
      <c r="L1" s="424"/>
    </row>
    <row r="2" spans="1:12" s="276" customFormat="1" x14ac:dyDescent="0.25">
      <c r="A2" s="425" t="s">
        <v>1265</v>
      </c>
      <c r="B2" s="425"/>
      <c r="C2" s="425"/>
      <c r="D2" s="425"/>
      <c r="E2" s="425"/>
      <c r="F2" s="425"/>
      <c r="G2" s="425"/>
      <c r="H2" s="425"/>
      <c r="I2" s="425"/>
      <c r="J2" s="425"/>
      <c r="K2" s="425"/>
      <c r="L2" s="425"/>
    </row>
    <row r="3" spans="1:12" ht="15" customHeight="1" x14ac:dyDescent="0.25">
      <c r="A3" s="417" t="s">
        <v>2</v>
      </c>
      <c r="B3" s="413" t="s">
        <v>3</v>
      </c>
      <c r="C3" s="426" t="s">
        <v>4</v>
      </c>
      <c r="D3" s="426" t="s">
        <v>5</v>
      </c>
      <c r="E3" s="426"/>
      <c r="F3" s="426"/>
      <c r="G3" s="426"/>
      <c r="H3" s="426"/>
      <c r="I3" s="426" t="s">
        <v>6</v>
      </c>
      <c r="J3" s="426"/>
      <c r="K3" s="426"/>
      <c r="L3" s="426" t="s">
        <v>7</v>
      </c>
    </row>
    <row r="4" spans="1:12" s="277" customFormat="1" ht="160.5" customHeight="1" x14ac:dyDescent="0.2">
      <c r="A4" s="417"/>
      <c r="B4" s="413"/>
      <c r="C4" s="413"/>
      <c r="D4" s="400" t="s">
        <v>8</v>
      </c>
      <c r="E4" s="400" t="s">
        <v>9</v>
      </c>
      <c r="F4" s="401" t="s">
        <v>10</v>
      </c>
      <c r="G4" s="400" t="s">
        <v>11</v>
      </c>
      <c r="H4" s="400" t="s">
        <v>12</v>
      </c>
      <c r="I4" s="400" t="s">
        <v>13</v>
      </c>
      <c r="J4" s="400" t="s">
        <v>274</v>
      </c>
      <c r="K4" s="400" t="s">
        <v>15</v>
      </c>
      <c r="L4" s="413"/>
    </row>
    <row r="5" spans="1:12" s="277" customFormat="1" ht="114" customHeight="1" x14ac:dyDescent="0.2">
      <c r="A5" s="278">
        <v>1</v>
      </c>
      <c r="B5" s="279">
        <v>41941</v>
      </c>
      <c r="C5" s="279">
        <v>41941</v>
      </c>
      <c r="D5" s="280" t="s">
        <v>1266</v>
      </c>
      <c r="E5" s="280" t="s">
        <v>1267</v>
      </c>
      <c r="F5" s="23" t="s">
        <v>1268</v>
      </c>
      <c r="G5" s="280">
        <v>4408003742</v>
      </c>
      <c r="H5" s="215" t="s">
        <v>1269</v>
      </c>
      <c r="I5" s="282" t="s">
        <v>1270</v>
      </c>
      <c r="J5" s="280">
        <v>88300</v>
      </c>
      <c r="K5" s="282" t="s">
        <v>420</v>
      </c>
      <c r="L5" s="283"/>
    </row>
    <row r="6" spans="1:12" s="277" customFormat="1" ht="116.25" customHeight="1" x14ac:dyDescent="0.2">
      <c r="A6" s="278">
        <f t="shared" ref="A6:A69" si="0">A5+1</f>
        <v>2</v>
      </c>
      <c r="B6" s="279">
        <v>41941</v>
      </c>
      <c r="C6" s="279">
        <v>41941</v>
      </c>
      <c r="D6" s="280" t="s">
        <v>1271</v>
      </c>
      <c r="E6" s="280" t="s">
        <v>1272</v>
      </c>
      <c r="F6" s="23" t="s">
        <v>1273</v>
      </c>
      <c r="G6" s="280">
        <v>4402006183</v>
      </c>
      <c r="H6" s="215" t="s">
        <v>1269</v>
      </c>
      <c r="I6" s="282" t="s">
        <v>1270</v>
      </c>
      <c r="J6" s="280">
        <v>135800</v>
      </c>
      <c r="K6" s="282" t="s">
        <v>420</v>
      </c>
      <c r="L6" s="283"/>
    </row>
    <row r="7" spans="1:12" s="277" customFormat="1" ht="160.5" customHeight="1" x14ac:dyDescent="0.2">
      <c r="A7" s="278">
        <f t="shared" si="0"/>
        <v>3</v>
      </c>
      <c r="B7" s="279">
        <v>41941</v>
      </c>
      <c r="C7" s="279">
        <v>41941</v>
      </c>
      <c r="D7" s="280" t="s">
        <v>1274</v>
      </c>
      <c r="E7" s="280" t="s">
        <v>1275</v>
      </c>
      <c r="F7" s="23" t="s">
        <v>1276</v>
      </c>
      <c r="G7" s="280">
        <v>4431001567</v>
      </c>
      <c r="H7" s="215" t="s">
        <v>1269</v>
      </c>
      <c r="I7" s="282" t="s">
        <v>1270</v>
      </c>
      <c r="J7" s="280">
        <v>74000</v>
      </c>
      <c r="K7" s="282" t="s">
        <v>420</v>
      </c>
      <c r="L7" s="283"/>
    </row>
    <row r="8" spans="1:12" s="277" customFormat="1" ht="114" customHeight="1" x14ac:dyDescent="0.2">
      <c r="A8" s="278">
        <f t="shared" si="0"/>
        <v>4</v>
      </c>
      <c r="B8" s="279">
        <v>41941</v>
      </c>
      <c r="C8" s="279">
        <v>41941</v>
      </c>
      <c r="D8" s="280" t="s">
        <v>1277</v>
      </c>
      <c r="E8" s="280" t="s">
        <v>1278</v>
      </c>
      <c r="F8" s="23" t="s">
        <v>1279</v>
      </c>
      <c r="G8" s="280">
        <v>4410002263</v>
      </c>
      <c r="H8" s="215" t="s">
        <v>1269</v>
      </c>
      <c r="I8" s="282" t="s">
        <v>1270</v>
      </c>
      <c r="J8" s="280">
        <v>113700</v>
      </c>
      <c r="K8" s="282" t="s">
        <v>420</v>
      </c>
      <c r="L8" s="284"/>
    </row>
    <row r="9" spans="1:12" s="277" customFormat="1" ht="115.5" customHeight="1" x14ac:dyDescent="0.2">
      <c r="A9" s="278">
        <f t="shared" si="0"/>
        <v>5</v>
      </c>
      <c r="B9" s="279">
        <v>41941</v>
      </c>
      <c r="C9" s="279">
        <v>41941</v>
      </c>
      <c r="D9" s="280" t="s">
        <v>1280</v>
      </c>
      <c r="E9" s="280" t="s">
        <v>1281</v>
      </c>
      <c r="F9" s="23" t="s">
        <v>1282</v>
      </c>
      <c r="G9" s="280">
        <v>4403003812</v>
      </c>
      <c r="H9" s="215" t="s">
        <v>1269</v>
      </c>
      <c r="I9" s="282" t="s">
        <v>1270</v>
      </c>
      <c r="J9" s="280">
        <v>147500</v>
      </c>
      <c r="K9" s="282" t="s">
        <v>420</v>
      </c>
      <c r="L9" s="284"/>
    </row>
    <row r="10" spans="1:12" s="277" customFormat="1" ht="160.5" customHeight="1" x14ac:dyDescent="0.2">
      <c r="A10" s="278">
        <f t="shared" si="0"/>
        <v>6</v>
      </c>
      <c r="B10" s="279">
        <v>41941</v>
      </c>
      <c r="C10" s="279">
        <v>41941</v>
      </c>
      <c r="D10" s="280" t="s">
        <v>1283</v>
      </c>
      <c r="E10" s="280" t="s">
        <v>1284</v>
      </c>
      <c r="F10" s="23" t="s">
        <v>1285</v>
      </c>
      <c r="G10" s="280">
        <v>4413001282</v>
      </c>
      <c r="H10" s="215" t="s">
        <v>1269</v>
      </c>
      <c r="I10" s="282" t="s">
        <v>1270</v>
      </c>
      <c r="J10" s="280">
        <v>82400</v>
      </c>
      <c r="K10" s="282" t="s">
        <v>420</v>
      </c>
      <c r="L10" s="284"/>
    </row>
    <row r="11" spans="1:12" s="277" customFormat="1" ht="116.25" customHeight="1" x14ac:dyDescent="0.2">
      <c r="A11" s="278">
        <f t="shared" si="0"/>
        <v>7</v>
      </c>
      <c r="B11" s="279">
        <v>41941</v>
      </c>
      <c r="C11" s="279">
        <v>41941</v>
      </c>
      <c r="D11" s="280" t="s">
        <v>1286</v>
      </c>
      <c r="E11" s="280" t="s">
        <v>1287</v>
      </c>
      <c r="F11" s="23"/>
      <c r="G11" s="280">
        <v>4412002678</v>
      </c>
      <c r="H11" s="215" t="s">
        <v>1269</v>
      </c>
      <c r="I11" s="282" t="s">
        <v>1270</v>
      </c>
      <c r="J11" s="280">
        <v>87100</v>
      </c>
      <c r="K11" s="282" t="s">
        <v>420</v>
      </c>
      <c r="L11" s="283"/>
    </row>
    <row r="12" spans="1:12" s="277" customFormat="1" ht="116.25" customHeight="1" x14ac:dyDescent="0.2">
      <c r="A12" s="278">
        <f t="shared" si="0"/>
        <v>8</v>
      </c>
      <c r="B12" s="279">
        <v>41941</v>
      </c>
      <c r="C12" s="279">
        <v>41941</v>
      </c>
      <c r="D12" s="280" t="s">
        <v>1288</v>
      </c>
      <c r="E12" s="280" t="s">
        <v>1289</v>
      </c>
      <c r="F12" s="23" t="s">
        <v>1290</v>
      </c>
      <c r="G12" s="280">
        <v>4415004169</v>
      </c>
      <c r="H12" s="215" t="s">
        <v>1269</v>
      </c>
      <c r="I12" s="282" t="s">
        <v>1270</v>
      </c>
      <c r="J12" s="280">
        <v>93500</v>
      </c>
      <c r="K12" s="282" t="s">
        <v>420</v>
      </c>
      <c r="L12" s="283"/>
    </row>
    <row r="13" spans="1:12" s="277" customFormat="1" ht="160.5" customHeight="1" x14ac:dyDescent="0.2">
      <c r="A13" s="278">
        <f t="shared" si="0"/>
        <v>9</v>
      </c>
      <c r="B13" s="279">
        <v>41941</v>
      </c>
      <c r="C13" s="279">
        <v>41941</v>
      </c>
      <c r="D13" s="280" t="s">
        <v>1291</v>
      </c>
      <c r="E13" s="280" t="s">
        <v>1292</v>
      </c>
      <c r="F13" s="442" t="s">
        <v>1293</v>
      </c>
      <c r="G13" s="280">
        <v>4443023283</v>
      </c>
      <c r="H13" s="215" t="s">
        <v>1269</v>
      </c>
      <c r="I13" s="282" t="s">
        <v>1270</v>
      </c>
      <c r="J13" s="280">
        <v>525500</v>
      </c>
      <c r="K13" s="282" t="s">
        <v>420</v>
      </c>
      <c r="L13" s="283"/>
    </row>
    <row r="14" spans="1:12" s="277" customFormat="1" ht="117" customHeight="1" x14ac:dyDescent="0.2">
      <c r="A14" s="88">
        <f t="shared" si="0"/>
        <v>10</v>
      </c>
      <c r="B14" s="279">
        <v>41941</v>
      </c>
      <c r="C14" s="279">
        <v>41941</v>
      </c>
      <c r="D14" s="280" t="s">
        <v>1294</v>
      </c>
      <c r="E14" s="280" t="s">
        <v>1295</v>
      </c>
      <c r="F14" s="23" t="s">
        <v>1296</v>
      </c>
      <c r="G14" s="280">
        <v>4401033410</v>
      </c>
      <c r="H14" s="215" t="s">
        <v>1269</v>
      </c>
      <c r="I14" s="282" t="s">
        <v>1270</v>
      </c>
      <c r="J14" s="280">
        <v>107500</v>
      </c>
      <c r="K14" s="282" t="s">
        <v>420</v>
      </c>
      <c r="L14" s="283"/>
    </row>
    <row r="15" spans="1:12" s="277" customFormat="1" ht="115.5" customHeight="1" x14ac:dyDescent="0.2">
      <c r="A15" s="88">
        <f t="shared" si="0"/>
        <v>11</v>
      </c>
      <c r="B15" s="279">
        <v>41941</v>
      </c>
      <c r="C15" s="279">
        <v>41941</v>
      </c>
      <c r="D15" s="280" t="s">
        <v>1297</v>
      </c>
      <c r="E15" s="280" t="s">
        <v>1298</v>
      </c>
      <c r="F15" s="442" t="s">
        <v>1299</v>
      </c>
      <c r="G15" s="280">
        <v>4416003094</v>
      </c>
      <c r="H15" s="215" t="s">
        <v>1269</v>
      </c>
      <c r="I15" s="282" t="s">
        <v>1270</v>
      </c>
      <c r="J15" s="280">
        <v>104600</v>
      </c>
      <c r="K15" s="282" t="s">
        <v>420</v>
      </c>
      <c r="L15" s="283"/>
    </row>
    <row r="16" spans="1:12" s="277" customFormat="1" ht="160.5" customHeight="1" x14ac:dyDescent="0.2">
      <c r="A16" s="88">
        <f t="shared" si="0"/>
        <v>12</v>
      </c>
      <c r="B16" s="279">
        <v>41941</v>
      </c>
      <c r="C16" s="279">
        <v>41941</v>
      </c>
      <c r="D16" s="280" t="s">
        <v>1300</v>
      </c>
      <c r="E16" s="280" t="s">
        <v>1301</v>
      </c>
      <c r="F16" s="23" t="s">
        <v>1302</v>
      </c>
      <c r="G16" s="280">
        <v>4404003156</v>
      </c>
      <c r="H16" s="215" t="s">
        <v>1269</v>
      </c>
      <c r="I16" s="282" t="s">
        <v>1270</v>
      </c>
      <c r="J16" s="280">
        <v>116600</v>
      </c>
      <c r="K16" s="282" t="s">
        <v>420</v>
      </c>
      <c r="L16" s="283"/>
    </row>
    <row r="17" spans="1:12" s="277" customFormat="1" ht="114.75" customHeight="1" x14ac:dyDescent="0.2">
      <c r="A17" s="88">
        <f t="shared" si="0"/>
        <v>13</v>
      </c>
      <c r="B17" s="279">
        <v>41941</v>
      </c>
      <c r="C17" s="279">
        <v>41941</v>
      </c>
      <c r="D17" s="280" t="s">
        <v>1303</v>
      </c>
      <c r="E17" s="280" t="s">
        <v>1304</v>
      </c>
      <c r="F17" s="23" t="s">
        <v>1305</v>
      </c>
      <c r="G17" s="280">
        <v>4418001328</v>
      </c>
      <c r="H17" s="215" t="s">
        <v>1269</v>
      </c>
      <c r="I17" s="282" t="s">
        <v>1270</v>
      </c>
      <c r="J17" s="280">
        <v>81900</v>
      </c>
      <c r="K17" s="282" t="s">
        <v>420</v>
      </c>
      <c r="L17" s="283"/>
    </row>
    <row r="18" spans="1:12" s="277" customFormat="1" ht="113.25" customHeight="1" x14ac:dyDescent="0.2">
      <c r="A18" s="88">
        <f t="shared" si="0"/>
        <v>14</v>
      </c>
      <c r="B18" s="279">
        <v>41941</v>
      </c>
      <c r="C18" s="279">
        <v>41941</v>
      </c>
      <c r="D18" s="280" t="s">
        <v>1306</v>
      </c>
      <c r="E18" s="280" t="s">
        <v>1307</v>
      </c>
      <c r="F18" s="23" t="s">
        <v>1308</v>
      </c>
      <c r="G18" s="280">
        <v>4406001718</v>
      </c>
      <c r="H18" s="215" t="s">
        <v>1269</v>
      </c>
      <c r="I18" s="282" t="s">
        <v>1270</v>
      </c>
      <c r="J18" s="280">
        <v>122100</v>
      </c>
      <c r="K18" s="282" t="s">
        <v>420</v>
      </c>
      <c r="L18" s="283"/>
    </row>
    <row r="19" spans="1:12" s="277" customFormat="1" ht="160.5" customHeight="1" x14ac:dyDescent="0.2">
      <c r="A19" s="88">
        <f t="shared" si="0"/>
        <v>15</v>
      </c>
      <c r="B19" s="279">
        <v>41941</v>
      </c>
      <c r="C19" s="279">
        <v>41941</v>
      </c>
      <c r="D19" s="280" t="s">
        <v>1309</v>
      </c>
      <c r="E19" s="280" t="s">
        <v>1310</v>
      </c>
      <c r="F19" s="23" t="s">
        <v>1311</v>
      </c>
      <c r="G19" s="280">
        <v>4405002645</v>
      </c>
      <c r="H19" s="215" t="s">
        <v>1269</v>
      </c>
      <c r="I19" s="282" t="s">
        <v>1270</v>
      </c>
      <c r="J19" s="280">
        <v>150100</v>
      </c>
      <c r="K19" s="282" t="s">
        <v>420</v>
      </c>
      <c r="L19" s="283"/>
    </row>
    <row r="20" spans="1:12" s="277" customFormat="1" ht="114" customHeight="1" x14ac:dyDescent="0.2">
      <c r="A20" s="88">
        <f t="shared" si="0"/>
        <v>16</v>
      </c>
      <c r="B20" s="279">
        <v>41941</v>
      </c>
      <c r="C20" s="279">
        <v>41941</v>
      </c>
      <c r="D20" s="280" t="s">
        <v>1312</v>
      </c>
      <c r="E20" s="280" t="s">
        <v>1313</v>
      </c>
      <c r="F20" s="23" t="s">
        <v>1314</v>
      </c>
      <c r="G20" s="280">
        <v>4420001565</v>
      </c>
      <c r="H20" s="215" t="s">
        <v>1269</v>
      </c>
      <c r="I20" s="282" t="s">
        <v>1270</v>
      </c>
      <c r="J20" s="280">
        <v>78300</v>
      </c>
      <c r="K20" s="282" t="s">
        <v>420</v>
      </c>
      <c r="L20" s="283"/>
    </row>
    <row r="21" spans="1:12" s="277" customFormat="1" ht="113.25" customHeight="1" x14ac:dyDescent="0.2">
      <c r="A21" s="88">
        <f t="shared" si="0"/>
        <v>17</v>
      </c>
      <c r="B21" s="279">
        <v>41941</v>
      </c>
      <c r="C21" s="279">
        <v>41941</v>
      </c>
      <c r="D21" s="280" t="s">
        <v>1315</v>
      </c>
      <c r="E21" s="280" t="s">
        <v>1316</v>
      </c>
      <c r="F21" s="23" t="s">
        <v>1317</v>
      </c>
      <c r="G21" s="280">
        <v>4421004738</v>
      </c>
      <c r="H21" s="215" t="s">
        <v>1269</v>
      </c>
      <c r="I21" s="282" t="s">
        <v>1270</v>
      </c>
      <c r="J21" s="280">
        <v>121400</v>
      </c>
      <c r="K21" s="282" t="s">
        <v>420</v>
      </c>
      <c r="L21" s="283"/>
    </row>
    <row r="22" spans="1:12" s="277" customFormat="1" ht="160.5" customHeight="1" x14ac:dyDescent="0.2">
      <c r="A22" s="88">
        <f t="shared" si="0"/>
        <v>18</v>
      </c>
      <c r="B22" s="279">
        <v>41941</v>
      </c>
      <c r="C22" s="279">
        <v>41941</v>
      </c>
      <c r="D22" s="280" t="s">
        <v>1318</v>
      </c>
      <c r="E22" s="280" t="s">
        <v>1319</v>
      </c>
      <c r="F22" s="23" t="s">
        <v>1320</v>
      </c>
      <c r="G22" s="280">
        <v>4422002003</v>
      </c>
      <c r="H22" s="215" t="s">
        <v>1269</v>
      </c>
      <c r="I22" s="282" t="s">
        <v>1270</v>
      </c>
      <c r="J22" s="280">
        <v>90700</v>
      </c>
      <c r="K22" s="282" t="s">
        <v>420</v>
      </c>
      <c r="L22" s="283"/>
    </row>
    <row r="23" spans="1:12" s="277" customFormat="1" ht="114" customHeight="1" x14ac:dyDescent="0.2">
      <c r="A23" s="88">
        <f t="shared" si="0"/>
        <v>19</v>
      </c>
      <c r="B23" s="279">
        <v>41941</v>
      </c>
      <c r="C23" s="279">
        <v>41941</v>
      </c>
      <c r="D23" s="280" t="s">
        <v>1321</v>
      </c>
      <c r="E23" s="280" t="s">
        <v>1322</v>
      </c>
      <c r="F23" s="23"/>
      <c r="G23" s="280">
        <v>4423002239</v>
      </c>
      <c r="H23" s="215" t="s">
        <v>1269</v>
      </c>
      <c r="I23" s="282" t="s">
        <v>1270</v>
      </c>
      <c r="J23" s="280">
        <v>93000</v>
      </c>
      <c r="K23" s="282" t="s">
        <v>420</v>
      </c>
      <c r="L23" s="283"/>
    </row>
    <row r="24" spans="1:12" s="277" customFormat="1" ht="115.5" customHeight="1" x14ac:dyDescent="0.2">
      <c r="A24" s="88">
        <f t="shared" si="0"/>
        <v>20</v>
      </c>
      <c r="B24" s="279">
        <v>41941</v>
      </c>
      <c r="C24" s="279">
        <v>41941</v>
      </c>
      <c r="D24" s="280" t="s">
        <v>1323</v>
      </c>
      <c r="E24" s="280" t="s">
        <v>1324</v>
      </c>
      <c r="F24" s="23" t="s">
        <v>1325</v>
      </c>
      <c r="G24" s="280">
        <v>4424001196</v>
      </c>
      <c r="H24" s="215" t="s">
        <v>1269</v>
      </c>
      <c r="I24" s="282" t="s">
        <v>1270</v>
      </c>
      <c r="J24" s="280">
        <v>87100</v>
      </c>
      <c r="K24" s="282" t="s">
        <v>420</v>
      </c>
      <c r="L24" s="283"/>
    </row>
    <row r="25" spans="1:12" s="277" customFormat="1" ht="160.5" customHeight="1" x14ac:dyDescent="0.2">
      <c r="A25" s="88">
        <f t="shared" si="0"/>
        <v>21</v>
      </c>
      <c r="B25" s="279">
        <v>41941</v>
      </c>
      <c r="C25" s="279">
        <v>41941</v>
      </c>
      <c r="D25" s="280" t="s">
        <v>1326</v>
      </c>
      <c r="E25" s="280" t="s">
        <v>1327</v>
      </c>
      <c r="F25" s="23" t="s">
        <v>1328</v>
      </c>
      <c r="G25" s="280">
        <v>4425001865</v>
      </c>
      <c r="H25" s="215" t="s">
        <v>1269</v>
      </c>
      <c r="I25" s="282" t="s">
        <v>1270</v>
      </c>
      <c r="J25" s="280">
        <v>84400</v>
      </c>
      <c r="K25" s="282" t="s">
        <v>420</v>
      </c>
      <c r="L25" s="283"/>
    </row>
    <row r="26" spans="1:12" s="277" customFormat="1" ht="116.25" customHeight="1" x14ac:dyDescent="0.2">
      <c r="A26" s="88">
        <f t="shared" si="0"/>
        <v>22</v>
      </c>
      <c r="B26" s="279">
        <v>41941</v>
      </c>
      <c r="C26" s="279">
        <v>41941</v>
      </c>
      <c r="D26" s="280" t="s">
        <v>1329</v>
      </c>
      <c r="E26" s="280" t="s">
        <v>1330</v>
      </c>
      <c r="F26" s="23" t="s">
        <v>1331</v>
      </c>
      <c r="G26" s="280">
        <v>4426002580</v>
      </c>
      <c r="H26" s="215" t="s">
        <v>1269</v>
      </c>
      <c r="I26" s="282" t="s">
        <v>1270</v>
      </c>
      <c r="J26" s="280">
        <v>131500</v>
      </c>
      <c r="K26" s="282" t="s">
        <v>420</v>
      </c>
      <c r="L26" s="283"/>
    </row>
    <row r="27" spans="1:12" s="277" customFormat="1" ht="116.25" customHeight="1" x14ac:dyDescent="0.2">
      <c r="A27" s="88">
        <f t="shared" si="0"/>
        <v>23</v>
      </c>
      <c r="B27" s="279">
        <v>41941</v>
      </c>
      <c r="C27" s="279">
        <v>41941</v>
      </c>
      <c r="D27" s="280" t="s">
        <v>1332</v>
      </c>
      <c r="E27" s="280" t="s">
        <v>1333</v>
      </c>
      <c r="F27" s="23" t="s">
        <v>1334</v>
      </c>
      <c r="G27" s="280">
        <v>4427003353</v>
      </c>
      <c r="H27" s="215" t="s">
        <v>1269</v>
      </c>
      <c r="I27" s="282" t="s">
        <v>1270</v>
      </c>
      <c r="J27" s="280">
        <v>118400</v>
      </c>
      <c r="K27" s="282" t="s">
        <v>420</v>
      </c>
      <c r="L27" s="283"/>
    </row>
    <row r="28" spans="1:12" s="277" customFormat="1" ht="160.5" customHeight="1" x14ac:dyDescent="0.2">
      <c r="A28" s="88">
        <f t="shared" si="0"/>
        <v>24</v>
      </c>
      <c r="B28" s="279">
        <v>41941</v>
      </c>
      <c r="C28" s="279">
        <v>41941</v>
      </c>
      <c r="D28" s="280" t="s">
        <v>1335</v>
      </c>
      <c r="E28" s="280" t="s">
        <v>1336</v>
      </c>
      <c r="F28" s="23" t="s">
        <v>1337</v>
      </c>
      <c r="G28" s="280">
        <v>4428002803</v>
      </c>
      <c r="H28" s="215" t="s">
        <v>1269</v>
      </c>
      <c r="I28" s="282" t="s">
        <v>1270</v>
      </c>
      <c r="J28" s="280">
        <v>98400</v>
      </c>
      <c r="K28" s="282" t="s">
        <v>420</v>
      </c>
      <c r="L28" s="283"/>
    </row>
    <row r="29" spans="1:12" s="277" customFormat="1" ht="115.5" customHeight="1" x14ac:dyDescent="0.2">
      <c r="A29" s="88">
        <f t="shared" si="0"/>
        <v>25</v>
      </c>
      <c r="B29" s="279">
        <v>41941</v>
      </c>
      <c r="C29" s="279">
        <v>41941</v>
      </c>
      <c r="D29" s="280" t="s">
        <v>1338</v>
      </c>
      <c r="E29" s="280" t="s">
        <v>1339</v>
      </c>
      <c r="F29" s="23" t="s">
        <v>1340</v>
      </c>
      <c r="G29" s="280">
        <v>4429002669</v>
      </c>
      <c r="H29" s="215" t="s">
        <v>1269</v>
      </c>
      <c r="I29" s="282" t="s">
        <v>1270</v>
      </c>
      <c r="J29" s="280">
        <v>100100</v>
      </c>
      <c r="K29" s="282" t="s">
        <v>420</v>
      </c>
      <c r="L29" s="283"/>
    </row>
    <row r="30" spans="1:12" s="277" customFormat="1" ht="114.75" customHeight="1" x14ac:dyDescent="0.2">
      <c r="A30" s="88">
        <f t="shared" si="0"/>
        <v>26</v>
      </c>
      <c r="B30" s="285">
        <v>41941</v>
      </c>
      <c r="C30" s="285">
        <v>41941</v>
      </c>
      <c r="D30" s="286" t="s">
        <v>1341</v>
      </c>
      <c r="E30" s="286" t="s">
        <v>1342</v>
      </c>
      <c r="F30" s="443" t="s">
        <v>1343</v>
      </c>
      <c r="G30" s="286">
        <v>4407003965</v>
      </c>
      <c r="H30" s="288" t="s">
        <v>1269</v>
      </c>
      <c r="I30" s="289" t="s">
        <v>1270</v>
      </c>
      <c r="J30" s="286">
        <v>186800</v>
      </c>
      <c r="K30" s="289" t="s">
        <v>420</v>
      </c>
      <c r="L30" s="283"/>
    </row>
    <row r="31" spans="1:12" s="277" customFormat="1" ht="160.5" customHeight="1" x14ac:dyDescent="0.2">
      <c r="A31" s="88">
        <f t="shared" si="0"/>
        <v>27</v>
      </c>
      <c r="B31" s="279">
        <v>41941</v>
      </c>
      <c r="C31" s="279">
        <v>41941</v>
      </c>
      <c r="D31" s="280" t="s">
        <v>1344</v>
      </c>
      <c r="E31" s="280" t="s">
        <v>1345</v>
      </c>
      <c r="F31" s="23" t="s">
        <v>1346</v>
      </c>
      <c r="G31" s="280">
        <v>4443023068</v>
      </c>
      <c r="H31" s="215" t="s">
        <v>1269</v>
      </c>
      <c r="I31" s="282" t="s">
        <v>1270</v>
      </c>
      <c r="J31" s="280">
        <v>320000</v>
      </c>
      <c r="K31" s="282" t="s">
        <v>420</v>
      </c>
      <c r="L31" s="283"/>
    </row>
    <row r="32" spans="1:12" s="277" customFormat="1" ht="160.5" customHeight="1" x14ac:dyDescent="0.2">
      <c r="A32" s="88">
        <f t="shared" si="0"/>
        <v>28</v>
      </c>
      <c r="B32" s="279">
        <v>41978</v>
      </c>
      <c r="C32" s="279">
        <v>41978</v>
      </c>
      <c r="D32" s="290" t="s">
        <v>1347</v>
      </c>
      <c r="E32" s="280" t="s">
        <v>1348</v>
      </c>
      <c r="F32" s="442" t="s">
        <v>1349</v>
      </c>
      <c r="G32" s="291">
        <v>4419002010</v>
      </c>
      <c r="H32" s="215" t="s">
        <v>1350</v>
      </c>
      <c r="I32" s="282" t="s">
        <v>1270</v>
      </c>
      <c r="J32" s="291">
        <v>7880234.2400000002</v>
      </c>
      <c r="K32" s="282" t="s">
        <v>420</v>
      </c>
      <c r="L32" s="283"/>
    </row>
    <row r="33" spans="1:12" s="277" customFormat="1" ht="78.75" customHeight="1" x14ac:dyDescent="0.2">
      <c r="A33" s="88">
        <f t="shared" si="0"/>
        <v>29</v>
      </c>
      <c r="B33" s="279">
        <v>41985</v>
      </c>
      <c r="C33" s="279">
        <v>41985</v>
      </c>
      <c r="D33" s="290" t="s">
        <v>1351</v>
      </c>
      <c r="E33" s="280" t="s">
        <v>1352</v>
      </c>
      <c r="F33" s="442" t="s">
        <v>1353</v>
      </c>
      <c r="G33" s="291">
        <v>4401034170</v>
      </c>
      <c r="H33" s="215" t="s">
        <v>1354</v>
      </c>
      <c r="I33" s="17" t="s">
        <v>1270</v>
      </c>
      <c r="J33" s="291">
        <v>1274520</v>
      </c>
      <c r="K33" s="17" t="s">
        <v>420</v>
      </c>
      <c r="L33" s="283"/>
    </row>
    <row r="34" spans="1:12" s="277" customFormat="1" ht="84.75" customHeight="1" x14ac:dyDescent="0.2">
      <c r="A34" s="88">
        <f t="shared" si="0"/>
        <v>30</v>
      </c>
      <c r="B34" s="292">
        <v>42286</v>
      </c>
      <c r="C34" s="292">
        <v>42286</v>
      </c>
      <c r="D34" s="293" t="s">
        <v>1266</v>
      </c>
      <c r="E34" s="293" t="s">
        <v>1267</v>
      </c>
      <c r="F34" s="444" t="s">
        <v>1268</v>
      </c>
      <c r="G34" s="293">
        <v>4408003742</v>
      </c>
      <c r="H34" s="294" t="s">
        <v>1269</v>
      </c>
      <c r="I34" s="295" t="s">
        <v>1270</v>
      </c>
      <c r="J34" s="293">
        <v>88300</v>
      </c>
      <c r="K34" s="295" t="s">
        <v>430</v>
      </c>
      <c r="L34" s="295" t="s">
        <v>1355</v>
      </c>
    </row>
    <row r="35" spans="1:12" s="277" customFormat="1" ht="93" customHeight="1" x14ac:dyDescent="0.2">
      <c r="A35" s="88">
        <f t="shared" si="0"/>
        <v>31</v>
      </c>
      <c r="B35" s="292">
        <v>42286</v>
      </c>
      <c r="C35" s="292">
        <v>42286</v>
      </c>
      <c r="D35" s="293" t="s">
        <v>1271</v>
      </c>
      <c r="E35" s="293" t="s">
        <v>1272</v>
      </c>
      <c r="F35" s="444" t="s">
        <v>1273</v>
      </c>
      <c r="G35" s="293">
        <v>4402006183</v>
      </c>
      <c r="H35" s="294" t="s">
        <v>1269</v>
      </c>
      <c r="I35" s="295" t="s">
        <v>1270</v>
      </c>
      <c r="J35" s="293">
        <v>135800</v>
      </c>
      <c r="K35" s="295" t="s">
        <v>430</v>
      </c>
      <c r="L35" s="295" t="s">
        <v>1355</v>
      </c>
    </row>
    <row r="36" spans="1:12" s="277" customFormat="1" ht="160.5" customHeight="1" x14ac:dyDescent="0.2">
      <c r="A36" s="88">
        <f t="shared" si="0"/>
        <v>32</v>
      </c>
      <c r="B36" s="292">
        <v>42286</v>
      </c>
      <c r="C36" s="292">
        <v>42286</v>
      </c>
      <c r="D36" s="293" t="s">
        <v>1274</v>
      </c>
      <c r="E36" s="293" t="s">
        <v>1275</v>
      </c>
      <c r="F36" s="444" t="s">
        <v>1276</v>
      </c>
      <c r="G36" s="293">
        <v>4431001567</v>
      </c>
      <c r="H36" s="294" t="s">
        <v>1269</v>
      </c>
      <c r="I36" s="295" t="s">
        <v>1270</v>
      </c>
      <c r="J36" s="293">
        <v>74000</v>
      </c>
      <c r="K36" s="295" t="s">
        <v>430</v>
      </c>
      <c r="L36" s="295" t="s">
        <v>1355</v>
      </c>
    </row>
    <row r="37" spans="1:12" s="277" customFormat="1" ht="87.75" customHeight="1" x14ac:dyDescent="0.2">
      <c r="A37" s="88">
        <f t="shared" si="0"/>
        <v>33</v>
      </c>
      <c r="B37" s="292">
        <v>42286</v>
      </c>
      <c r="C37" s="292">
        <v>42286</v>
      </c>
      <c r="D37" s="293" t="s">
        <v>1277</v>
      </c>
      <c r="E37" s="293" t="s">
        <v>1278</v>
      </c>
      <c r="F37" s="444" t="s">
        <v>1279</v>
      </c>
      <c r="G37" s="293">
        <v>4410002263</v>
      </c>
      <c r="H37" s="294" t="s">
        <v>1269</v>
      </c>
      <c r="I37" s="295" t="s">
        <v>1270</v>
      </c>
      <c r="J37" s="293">
        <v>113700</v>
      </c>
      <c r="K37" s="295" t="s">
        <v>430</v>
      </c>
      <c r="L37" s="295" t="s">
        <v>1355</v>
      </c>
    </row>
    <row r="38" spans="1:12" s="277" customFormat="1" ht="84.75" customHeight="1" x14ac:dyDescent="0.2">
      <c r="A38" s="88">
        <f t="shared" si="0"/>
        <v>34</v>
      </c>
      <c r="B38" s="292">
        <v>42286</v>
      </c>
      <c r="C38" s="292">
        <v>42286</v>
      </c>
      <c r="D38" s="293" t="s">
        <v>1280</v>
      </c>
      <c r="E38" s="293" t="s">
        <v>1281</v>
      </c>
      <c r="F38" s="444" t="s">
        <v>1282</v>
      </c>
      <c r="G38" s="293">
        <v>4403003812</v>
      </c>
      <c r="H38" s="294" t="s">
        <v>1269</v>
      </c>
      <c r="I38" s="295" t="s">
        <v>1270</v>
      </c>
      <c r="J38" s="293">
        <v>147500</v>
      </c>
      <c r="K38" s="295" t="s">
        <v>430</v>
      </c>
      <c r="L38" s="295" t="s">
        <v>1355</v>
      </c>
    </row>
    <row r="39" spans="1:12" s="277" customFormat="1" ht="87" customHeight="1" x14ac:dyDescent="0.2">
      <c r="A39" s="88">
        <f t="shared" si="0"/>
        <v>35</v>
      </c>
      <c r="B39" s="292">
        <v>42286</v>
      </c>
      <c r="C39" s="292">
        <v>42286</v>
      </c>
      <c r="D39" s="293" t="s">
        <v>1283</v>
      </c>
      <c r="E39" s="293" t="s">
        <v>1284</v>
      </c>
      <c r="F39" s="444" t="s">
        <v>1285</v>
      </c>
      <c r="G39" s="293">
        <v>4413001282</v>
      </c>
      <c r="H39" s="294" t="s">
        <v>1269</v>
      </c>
      <c r="I39" s="295" t="s">
        <v>1270</v>
      </c>
      <c r="J39" s="293">
        <v>82400</v>
      </c>
      <c r="K39" s="295" t="s">
        <v>430</v>
      </c>
      <c r="L39" s="295" t="s">
        <v>1355</v>
      </c>
    </row>
    <row r="40" spans="1:12" s="277" customFormat="1" ht="86.25" customHeight="1" x14ac:dyDescent="0.2">
      <c r="A40" s="88">
        <f t="shared" si="0"/>
        <v>36</v>
      </c>
      <c r="B40" s="292">
        <v>42286</v>
      </c>
      <c r="C40" s="292">
        <v>42286</v>
      </c>
      <c r="D40" s="293" t="s">
        <v>1286</v>
      </c>
      <c r="E40" s="293" t="s">
        <v>1287</v>
      </c>
      <c r="F40" s="444"/>
      <c r="G40" s="293">
        <v>4412002678</v>
      </c>
      <c r="H40" s="294" t="s">
        <v>1269</v>
      </c>
      <c r="I40" s="295" t="s">
        <v>1270</v>
      </c>
      <c r="J40" s="293">
        <v>87100</v>
      </c>
      <c r="K40" s="295" t="s">
        <v>430</v>
      </c>
      <c r="L40" s="295" t="s">
        <v>1355</v>
      </c>
    </row>
    <row r="41" spans="1:12" s="277" customFormat="1" ht="89.25" customHeight="1" x14ac:dyDescent="0.2">
      <c r="A41" s="88">
        <f t="shared" si="0"/>
        <v>37</v>
      </c>
      <c r="B41" s="292">
        <v>42286</v>
      </c>
      <c r="C41" s="292">
        <v>42286</v>
      </c>
      <c r="D41" s="293" t="s">
        <v>1288</v>
      </c>
      <c r="E41" s="293" t="s">
        <v>1289</v>
      </c>
      <c r="F41" s="444" t="s">
        <v>1290</v>
      </c>
      <c r="G41" s="293">
        <v>4415004169</v>
      </c>
      <c r="H41" s="294" t="s">
        <v>1269</v>
      </c>
      <c r="I41" s="295" t="s">
        <v>1270</v>
      </c>
      <c r="J41" s="293">
        <v>93500</v>
      </c>
      <c r="K41" s="295" t="s">
        <v>430</v>
      </c>
      <c r="L41" s="295" t="s">
        <v>1355</v>
      </c>
    </row>
    <row r="42" spans="1:12" s="277" customFormat="1" ht="160.5" customHeight="1" x14ac:dyDescent="0.2">
      <c r="A42" s="88">
        <f t="shared" si="0"/>
        <v>38</v>
      </c>
      <c r="B42" s="292">
        <v>42286</v>
      </c>
      <c r="C42" s="292">
        <v>42286</v>
      </c>
      <c r="D42" s="293" t="s">
        <v>1291</v>
      </c>
      <c r="E42" s="293" t="s">
        <v>1292</v>
      </c>
      <c r="F42" s="445" t="s">
        <v>1293</v>
      </c>
      <c r="G42" s="293">
        <v>4443023283</v>
      </c>
      <c r="H42" s="294" t="s">
        <v>1269</v>
      </c>
      <c r="I42" s="295" t="s">
        <v>1270</v>
      </c>
      <c r="J42" s="293">
        <v>525500</v>
      </c>
      <c r="K42" s="295" t="s">
        <v>430</v>
      </c>
      <c r="L42" s="295" t="s">
        <v>1355</v>
      </c>
    </row>
    <row r="43" spans="1:12" s="277" customFormat="1" ht="86.25" customHeight="1" x14ac:dyDescent="0.2">
      <c r="A43" s="88">
        <f t="shared" si="0"/>
        <v>39</v>
      </c>
      <c r="B43" s="292">
        <v>42286</v>
      </c>
      <c r="C43" s="292">
        <v>42286</v>
      </c>
      <c r="D43" s="293" t="s">
        <v>1294</v>
      </c>
      <c r="E43" s="293" t="s">
        <v>1295</v>
      </c>
      <c r="F43" s="444" t="s">
        <v>1296</v>
      </c>
      <c r="G43" s="293">
        <v>4401033410</v>
      </c>
      <c r="H43" s="294" t="s">
        <v>1269</v>
      </c>
      <c r="I43" s="295" t="s">
        <v>1270</v>
      </c>
      <c r="J43" s="293">
        <v>107500</v>
      </c>
      <c r="K43" s="295" t="s">
        <v>430</v>
      </c>
      <c r="L43" s="295" t="s">
        <v>1355</v>
      </c>
    </row>
    <row r="44" spans="1:12" s="277" customFormat="1" ht="85.5" customHeight="1" x14ac:dyDescent="0.2">
      <c r="A44" s="88">
        <f t="shared" si="0"/>
        <v>40</v>
      </c>
      <c r="B44" s="292">
        <v>42286</v>
      </c>
      <c r="C44" s="292">
        <v>42286</v>
      </c>
      <c r="D44" s="293" t="s">
        <v>1297</v>
      </c>
      <c r="E44" s="293" t="s">
        <v>1298</v>
      </c>
      <c r="F44" s="445" t="s">
        <v>1299</v>
      </c>
      <c r="G44" s="293">
        <v>4416003094</v>
      </c>
      <c r="H44" s="294" t="s">
        <v>1269</v>
      </c>
      <c r="I44" s="295" t="s">
        <v>1270</v>
      </c>
      <c r="J44" s="293">
        <v>104600</v>
      </c>
      <c r="K44" s="295" t="s">
        <v>430</v>
      </c>
      <c r="L44" s="295" t="s">
        <v>1355</v>
      </c>
    </row>
    <row r="45" spans="1:12" s="277" customFormat="1" ht="160.5" customHeight="1" x14ac:dyDescent="0.2">
      <c r="A45" s="88">
        <f t="shared" si="0"/>
        <v>41</v>
      </c>
      <c r="B45" s="292">
        <v>42286</v>
      </c>
      <c r="C45" s="292">
        <v>42286</v>
      </c>
      <c r="D45" s="293" t="s">
        <v>1300</v>
      </c>
      <c r="E45" s="293" t="s">
        <v>1301</v>
      </c>
      <c r="F45" s="444" t="s">
        <v>1302</v>
      </c>
      <c r="G45" s="293">
        <v>4404003156</v>
      </c>
      <c r="H45" s="294" t="s">
        <v>1269</v>
      </c>
      <c r="I45" s="295" t="s">
        <v>1270</v>
      </c>
      <c r="J45" s="293">
        <v>116600</v>
      </c>
      <c r="K45" s="295" t="s">
        <v>430</v>
      </c>
      <c r="L45" s="295" t="s">
        <v>1355</v>
      </c>
    </row>
    <row r="46" spans="1:12" s="277" customFormat="1" ht="85.5" customHeight="1" x14ac:dyDescent="0.2">
      <c r="A46" s="88">
        <f t="shared" si="0"/>
        <v>42</v>
      </c>
      <c r="B46" s="292">
        <v>42286</v>
      </c>
      <c r="C46" s="292">
        <v>42286</v>
      </c>
      <c r="D46" s="293" t="s">
        <v>1303</v>
      </c>
      <c r="E46" s="293" t="s">
        <v>1304</v>
      </c>
      <c r="F46" s="444" t="s">
        <v>1305</v>
      </c>
      <c r="G46" s="293">
        <v>4418001328</v>
      </c>
      <c r="H46" s="294" t="s">
        <v>1269</v>
      </c>
      <c r="I46" s="295" t="s">
        <v>1270</v>
      </c>
      <c r="J46" s="293">
        <v>81900</v>
      </c>
      <c r="K46" s="295" t="s">
        <v>430</v>
      </c>
      <c r="L46" s="295" t="s">
        <v>1355</v>
      </c>
    </row>
    <row r="47" spans="1:12" s="277" customFormat="1" ht="86.25" customHeight="1" x14ac:dyDescent="0.2">
      <c r="A47" s="88">
        <f t="shared" si="0"/>
        <v>43</v>
      </c>
      <c r="B47" s="292">
        <v>42286</v>
      </c>
      <c r="C47" s="292">
        <v>42286</v>
      </c>
      <c r="D47" s="293" t="s">
        <v>1306</v>
      </c>
      <c r="E47" s="293" t="s">
        <v>1307</v>
      </c>
      <c r="F47" s="444" t="s">
        <v>1308</v>
      </c>
      <c r="G47" s="293">
        <v>4406001718</v>
      </c>
      <c r="H47" s="294" t="s">
        <v>1269</v>
      </c>
      <c r="I47" s="295" t="s">
        <v>1270</v>
      </c>
      <c r="J47" s="293">
        <v>122100</v>
      </c>
      <c r="K47" s="295" t="s">
        <v>430</v>
      </c>
      <c r="L47" s="295" t="s">
        <v>1355</v>
      </c>
    </row>
    <row r="48" spans="1:12" s="277" customFormat="1" ht="87" customHeight="1" x14ac:dyDescent="0.2">
      <c r="A48" s="88">
        <f t="shared" si="0"/>
        <v>44</v>
      </c>
      <c r="B48" s="292">
        <v>42286</v>
      </c>
      <c r="C48" s="292">
        <v>42286</v>
      </c>
      <c r="D48" s="293" t="s">
        <v>1309</v>
      </c>
      <c r="E48" s="293" t="s">
        <v>1310</v>
      </c>
      <c r="F48" s="444" t="s">
        <v>1311</v>
      </c>
      <c r="G48" s="293">
        <v>4405002645</v>
      </c>
      <c r="H48" s="294" t="s">
        <v>1269</v>
      </c>
      <c r="I48" s="295" t="s">
        <v>1270</v>
      </c>
      <c r="J48" s="293">
        <v>150100</v>
      </c>
      <c r="K48" s="295" t="s">
        <v>430</v>
      </c>
      <c r="L48" s="295" t="s">
        <v>1355</v>
      </c>
    </row>
    <row r="49" spans="1:12" s="277" customFormat="1" ht="85.5" customHeight="1" x14ac:dyDescent="0.2">
      <c r="A49" s="88">
        <f t="shared" si="0"/>
        <v>45</v>
      </c>
      <c r="B49" s="292">
        <v>42286</v>
      </c>
      <c r="C49" s="292">
        <v>42286</v>
      </c>
      <c r="D49" s="293" t="s">
        <v>1312</v>
      </c>
      <c r="E49" s="293" t="s">
        <v>1313</v>
      </c>
      <c r="F49" s="444" t="s">
        <v>1314</v>
      </c>
      <c r="G49" s="293">
        <v>4420001565</v>
      </c>
      <c r="H49" s="294" t="s">
        <v>1269</v>
      </c>
      <c r="I49" s="295" t="s">
        <v>1270</v>
      </c>
      <c r="J49" s="293">
        <v>78300</v>
      </c>
      <c r="K49" s="295" t="s">
        <v>430</v>
      </c>
      <c r="L49" s="295" t="s">
        <v>1355</v>
      </c>
    </row>
    <row r="50" spans="1:12" s="277" customFormat="1" ht="84.75" customHeight="1" x14ac:dyDescent="0.2">
      <c r="A50" s="88">
        <f t="shared" si="0"/>
        <v>46</v>
      </c>
      <c r="B50" s="292">
        <v>42286</v>
      </c>
      <c r="C50" s="292">
        <v>42286</v>
      </c>
      <c r="D50" s="293" t="s">
        <v>1315</v>
      </c>
      <c r="E50" s="293" t="s">
        <v>1316</v>
      </c>
      <c r="F50" s="444" t="s">
        <v>1317</v>
      </c>
      <c r="G50" s="293">
        <v>4421004738</v>
      </c>
      <c r="H50" s="294" t="s">
        <v>1269</v>
      </c>
      <c r="I50" s="295" t="s">
        <v>1270</v>
      </c>
      <c r="J50" s="293">
        <v>121400</v>
      </c>
      <c r="K50" s="295" t="s">
        <v>430</v>
      </c>
      <c r="L50" s="295" t="s">
        <v>1355</v>
      </c>
    </row>
    <row r="51" spans="1:12" s="277" customFormat="1" ht="84" customHeight="1" x14ac:dyDescent="0.2">
      <c r="A51" s="88">
        <f t="shared" si="0"/>
        <v>47</v>
      </c>
      <c r="B51" s="292">
        <v>42286</v>
      </c>
      <c r="C51" s="292">
        <v>42286</v>
      </c>
      <c r="D51" s="293" t="s">
        <v>1318</v>
      </c>
      <c r="E51" s="293" t="s">
        <v>1319</v>
      </c>
      <c r="F51" s="444" t="s">
        <v>1320</v>
      </c>
      <c r="G51" s="293">
        <v>4422002003</v>
      </c>
      <c r="H51" s="294" t="s">
        <v>1269</v>
      </c>
      <c r="I51" s="295" t="s">
        <v>1270</v>
      </c>
      <c r="J51" s="293">
        <v>90700</v>
      </c>
      <c r="K51" s="295" t="s">
        <v>430</v>
      </c>
      <c r="L51" s="295" t="s">
        <v>1355</v>
      </c>
    </row>
    <row r="52" spans="1:12" s="277" customFormat="1" ht="87" customHeight="1" x14ac:dyDescent="0.2">
      <c r="A52" s="88">
        <f t="shared" si="0"/>
        <v>48</v>
      </c>
      <c r="B52" s="292">
        <v>42286</v>
      </c>
      <c r="C52" s="292">
        <v>42286</v>
      </c>
      <c r="D52" s="293" t="s">
        <v>1321</v>
      </c>
      <c r="E52" s="293" t="s">
        <v>1322</v>
      </c>
      <c r="F52" s="444"/>
      <c r="G52" s="293">
        <v>4423002239</v>
      </c>
      <c r="H52" s="294" t="s">
        <v>1269</v>
      </c>
      <c r="I52" s="295" t="s">
        <v>1270</v>
      </c>
      <c r="J52" s="293">
        <v>93000</v>
      </c>
      <c r="K52" s="295" t="s">
        <v>430</v>
      </c>
      <c r="L52" s="295" t="s">
        <v>1355</v>
      </c>
    </row>
    <row r="53" spans="1:12" s="277" customFormat="1" ht="87" customHeight="1" x14ac:dyDescent="0.2">
      <c r="A53" s="88">
        <f t="shared" si="0"/>
        <v>49</v>
      </c>
      <c r="B53" s="292">
        <v>42286</v>
      </c>
      <c r="C53" s="292">
        <v>42286</v>
      </c>
      <c r="D53" s="293" t="s">
        <v>1323</v>
      </c>
      <c r="E53" s="293" t="s">
        <v>1324</v>
      </c>
      <c r="F53" s="444" t="s">
        <v>1325</v>
      </c>
      <c r="G53" s="293">
        <v>4424001196</v>
      </c>
      <c r="H53" s="294" t="s">
        <v>1269</v>
      </c>
      <c r="I53" s="295" t="s">
        <v>1270</v>
      </c>
      <c r="J53" s="293">
        <v>95400</v>
      </c>
      <c r="K53" s="295" t="s">
        <v>430</v>
      </c>
      <c r="L53" s="295" t="s">
        <v>1355</v>
      </c>
    </row>
    <row r="54" spans="1:12" s="277" customFormat="1" ht="87" customHeight="1" x14ac:dyDescent="0.2">
      <c r="A54" s="88">
        <f t="shared" si="0"/>
        <v>50</v>
      </c>
      <c r="B54" s="292">
        <v>42286</v>
      </c>
      <c r="C54" s="292">
        <v>42286</v>
      </c>
      <c r="D54" s="293" t="s">
        <v>1326</v>
      </c>
      <c r="E54" s="293" t="s">
        <v>1327</v>
      </c>
      <c r="F54" s="444" t="s">
        <v>1328</v>
      </c>
      <c r="G54" s="293">
        <v>4425001865</v>
      </c>
      <c r="H54" s="294" t="s">
        <v>1269</v>
      </c>
      <c r="I54" s="295" t="s">
        <v>1270</v>
      </c>
      <c r="J54" s="293">
        <v>84400</v>
      </c>
      <c r="K54" s="295" t="s">
        <v>430</v>
      </c>
      <c r="L54" s="295" t="s">
        <v>1355</v>
      </c>
    </row>
    <row r="55" spans="1:12" s="277" customFormat="1" ht="88.5" customHeight="1" x14ac:dyDescent="0.2">
      <c r="A55" s="88">
        <f t="shared" si="0"/>
        <v>51</v>
      </c>
      <c r="B55" s="292">
        <v>42286</v>
      </c>
      <c r="C55" s="292">
        <v>42286</v>
      </c>
      <c r="D55" s="293" t="s">
        <v>1329</v>
      </c>
      <c r="E55" s="293" t="s">
        <v>1330</v>
      </c>
      <c r="F55" s="444" t="s">
        <v>1331</v>
      </c>
      <c r="G55" s="293">
        <v>4426002580</v>
      </c>
      <c r="H55" s="294" t="s">
        <v>1269</v>
      </c>
      <c r="I55" s="295" t="s">
        <v>1270</v>
      </c>
      <c r="J55" s="293">
        <v>131500</v>
      </c>
      <c r="K55" s="295" t="s">
        <v>430</v>
      </c>
      <c r="L55" s="295" t="s">
        <v>1355</v>
      </c>
    </row>
    <row r="56" spans="1:12" s="277" customFormat="1" ht="84.75" customHeight="1" x14ac:dyDescent="0.2">
      <c r="A56" s="88">
        <f t="shared" si="0"/>
        <v>52</v>
      </c>
      <c r="B56" s="292">
        <v>42286</v>
      </c>
      <c r="C56" s="292">
        <v>42286</v>
      </c>
      <c r="D56" s="293" t="s">
        <v>1332</v>
      </c>
      <c r="E56" s="293" t="s">
        <v>1333</v>
      </c>
      <c r="F56" s="444" t="s">
        <v>1334</v>
      </c>
      <c r="G56" s="293">
        <v>4427003353</v>
      </c>
      <c r="H56" s="294" t="s">
        <v>1269</v>
      </c>
      <c r="I56" s="295" t="s">
        <v>1270</v>
      </c>
      <c r="J56" s="293">
        <v>118400</v>
      </c>
      <c r="K56" s="295" t="s">
        <v>430</v>
      </c>
      <c r="L56" s="295" t="s">
        <v>1355</v>
      </c>
    </row>
    <row r="57" spans="1:12" s="277" customFormat="1" ht="87.75" customHeight="1" x14ac:dyDescent="0.2">
      <c r="A57" s="88">
        <f t="shared" si="0"/>
        <v>53</v>
      </c>
      <c r="B57" s="292">
        <v>42286</v>
      </c>
      <c r="C57" s="292">
        <v>42286</v>
      </c>
      <c r="D57" s="293" t="s">
        <v>1335</v>
      </c>
      <c r="E57" s="293" t="s">
        <v>1336</v>
      </c>
      <c r="F57" s="444" t="s">
        <v>1337</v>
      </c>
      <c r="G57" s="293">
        <v>4428002803</v>
      </c>
      <c r="H57" s="294" t="s">
        <v>1269</v>
      </c>
      <c r="I57" s="295" t="s">
        <v>1270</v>
      </c>
      <c r="J57" s="293">
        <v>98400</v>
      </c>
      <c r="K57" s="295" t="s">
        <v>430</v>
      </c>
      <c r="L57" s="295" t="s">
        <v>1355</v>
      </c>
    </row>
    <row r="58" spans="1:12" s="277" customFormat="1" ht="87" customHeight="1" x14ac:dyDescent="0.2">
      <c r="A58" s="88">
        <f t="shared" si="0"/>
        <v>54</v>
      </c>
      <c r="B58" s="292">
        <v>42286</v>
      </c>
      <c r="C58" s="292">
        <v>42286</v>
      </c>
      <c r="D58" s="293" t="s">
        <v>1338</v>
      </c>
      <c r="E58" s="293" t="s">
        <v>1339</v>
      </c>
      <c r="F58" s="444" t="s">
        <v>1340</v>
      </c>
      <c r="G58" s="293">
        <v>4429002669</v>
      </c>
      <c r="H58" s="294" t="s">
        <v>1269</v>
      </c>
      <c r="I58" s="295" t="s">
        <v>1270</v>
      </c>
      <c r="J58" s="293">
        <v>100100</v>
      </c>
      <c r="K58" s="295" t="s">
        <v>430</v>
      </c>
      <c r="L58" s="295" t="s">
        <v>1355</v>
      </c>
    </row>
    <row r="59" spans="1:12" s="277" customFormat="1" ht="84.75" customHeight="1" x14ac:dyDescent="0.2">
      <c r="A59" s="88">
        <f t="shared" si="0"/>
        <v>55</v>
      </c>
      <c r="B59" s="292">
        <v>42286</v>
      </c>
      <c r="C59" s="292">
        <v>42286</v>
      </c>
      <c r="D59" s="293" t="s">
        <v>1341</v>
      </c>
      <c r="E59" s="293" t="s">
        <v>1342</v>
      </c>
      <c r="F59" s="444" t="s">
        <v>1343</v>
      </c>
      <c r="G59" s="293">
        <v>4407003965</v>
      </c>
      <c r="H59" s="294" t="s">
        <v>1269</v>
      </c>
      <c r="I59" s="295" t="s">
        <v>1270</v>
      </c>
      <c r="J59" s="293">
        <v>186800</v>
      </c>
      <c r="K59" s="295" t="s">
        <v>430</v>
      </c>
      <c r="L59" s="295" t="s">
        <v>1355</v>
      </c>
    </row>
    <row r="60" spans="1:12" s="277" customFormat="1" ht="98.25" customHeight="1" x14ac:dyDescent="0.2">
      <c r="A60" s="88">
        <f t="shared" si="0"/>
        <v>56</v>
      </c>
      <c r="B60" s="292">
        <v>42286</v>
      </c>
      <c r="C60" s="292">
        <v>42286</v>
      </c>
      <c r="D60" s="293" t="s">
        <v>1344</v>
      </c>
      <c r="E60" s="293" t="s">
        <v>1345</v>
      </c>
      <c r="F60" s="444" t="s">
        <v>1346</v>
      </c>
      <c r="G60" s="293">
        <v>4443023068</v>
      </c>
      <c r="H60" s="294" t="s">
        <v>1269</v>
      </c>
      <c r="I60" s="295" t="s">
        <v>1270</v>
      </c>
      <c r="J60" s="293">
        <v>320000</v>
      </c>
      <c r="K60" s="295" t="s">
        <v>430</v>
      </c>
      <c r="L60" s="295" t="s">
        <v>1355</v>
      </c>
    </row>
    <row r="61" spans="1:12" s="277" customFormat="1" ht="84" customHeight="1" x14ac:dyDescent="0.2">
      <c r="A61" s="88">
        <f t="shared" si="0"/>
        <v>57</v>
      </c>
      <c r="B61" s="292">
        <v>42286</v>
      </c>
      <c r="C61" s="292">
        <v>42286</v>
      </c>
      <c r="D61" s="296" t="s">
        <v>1347</v>
      </c>
      <c r="E61" s="293" t="s">
        <v>1348</v>
      </c>
      <c r="F61" s="445" t="s">
        <v>1349</v>
      </c>
      <c r="G61" s="297">
        <v>4419002010</v>
      </c>
      <c r="H61" s="294" t="s">
        <v>1350</v>
      </c>
      <c r="I61" s="295" t="s">
        <v>1270</v>
      </c>
      <c r="J61" s="297">
        <v>7894255</v>
      </c>
      <c r="K61" s="295" t="s">
        <v>430</v>
      </c>
      <c r="L61" s="295" t="s">
        <v>1355</v>
      </c>
    </row>
    <row r="62" spans="1:12" s="277" customFormat="1" ht="59.25" customHeight="1" x14ac:dyDescent="0.2">
      <c r="A62" s="88">
        <f t="shared" si="0"/>
        <v>58</v>
      </c>
      <c r="B62" s="292">
        <v>42342</v>
      </c>
      <c r="C62" s="292">
        <v>42342</v>
      </c>
      <c r="D62" s="296" t="s">
        <v>1351</v>
      </c>
      <c r="E62" s="293" t="s">
        <v>1352</v>
      </c>
      <c r="F62" s="445" t="s">
        <v>1353</v>
      </c>
      <c r="G62" s="297">
        <v>4401034170</v>
      </c>
      <c r="H62" s="294" t="s">
        <v>1354</v>
      </c>
      <c r="I62" s="295" t="s">
        <v>1270</v>
      </c>
      <c r="J62" s="297">
        <v>7331045</v>
      </c>
      <c r="K62" s="295" t="s">
        <v>430</v>
      </c>
      <c r="L62" s="295" t="s">
        <v>1355</v>
      </c>
    </row>
    <row r="63" spans="1:12" s="277" customFormat="1" ht="86.25" customHeight="1" x14ac:dyDescent="0.2">
      <c r="A63" s="88">
        <f t="shared" si="0"/>
        <v>59</v>
      </c>
      <c r="B63" s="292">
        <v>42482</v>
      </c>
      <c r="C63" s="292">
        <v>42482</v>
      </c>
      <c r="D63" s="293" t="s">
        <v>1266</v>
      </c>
      <c r="E63" s="293" t="s">
        <v>1267</v>
      </c>
      <c r="F63" s="444" t="s">
        <v>1268</v>
      </c>
      <c r="G63" s="293">
        <v>4408003742</v>
      </c>
      <c r="H63" s="294" t="s">
        <v>1269</v>
      </c>
      <c r="I63" s="295" t="s">
        <v>1270</v>
      </c>
      <c r="J63" s="293">
        <v>44150</v>
      </c>
      <c r="K63" s="293" t="s">
        <v>1356</v>
      </c>
      <c r="L63" s="295" t="s">
        <v>1355</v>
      </c>
    </row>
    <row r="64" spans="1:12" s="277" customFormat="1" ht="83.25" customHeight="1" x14ac:dyDescent="0.2">
      <c r="A64" s="88">
        <f t="shared" si="0"/>
        <v>60</v>
      </c>
      <c r="B64" s="292">
        <v>42482</v>
      </c>
      <c r="C64" s="292">
        <v>42482</v>
      </c>
      <c r="D64" s="293" t="s">
        <v>1271</v>
      </c>
      <c r="E64" s="293" t="s">
        <v>1272</v>
      </c>
      <c r="F64" s="444" t="s">
        <v>1273</v>
      </c>
      <c r="G64" s="293">
        <v>4402006183</v>
      </c>
      <c r="H64" s="294" t="s">
        <v>1269</v>
      </c>
      <c r="I64" s="295" t="s">
        <v>1270</v>
      </c>
      <c r="J64" s="293">
        <v>67900</v>
      </c>
      <c r="K64" s="293" t="s">
        <v>1356</v>
      </c>
      <c r="L64" s="295" t="s">
        <v>1355</v>
      </c>
    </row>
    <row r="65" spans="1:12" s="277" customFormat="1" ht="83.25" customHeight="1" x14ac:dyDescent="0.2">
      <c r="A65" s="88">
        <f t="shared" si="0"/>
        <v>61</v>
      </c>
      <c r="B65" s="292">
        <v>42482</v>
      </c>
      <c r="C65" s="292">
        <v>42482</v>
      </c>
      <c r="D65" s="293" t="s">
        <v>1274</v>
      </c>
      <c r="E65" s="293" t="s">
        <v>1275</v>
      </c>
      <c r="F65" s="444" t="s">
        <v>1276</v>
      </c>
      <c r="G65" s="293">
        <v>4431001567</v>
      </c>
      <c r="H65" s="294" t="s">
        <v>1269</v>
      </c>
      <c r="I65" s="295" t="s">
        <v>1270</v>
      </c>
      <c r="J65" s="293">
        <v>37000</v>
      </c>
      <c r="K65" s="293" t="s">
        <v>1356</v>
      </c>
      <c r="L65" s="295" t="s">
        <v>1355</v>
      </c>
    </row>
    <row r="66" spans="1:12" s="277" customFormat="1" ht="84" customHeight="1" x14ac:dyDescent="0.2">
      <c r="A66" s="88">
        <f t="shared" si="0"/>
        <v>62</v>
      </c>
      <c r="B66" s="292">
        <v>42482</v>
      </c>
      <c r="C66" s="292">
        <v>42482</v>
      </c>
      <c r="D66" s="293" t="s">
        <v>1277</v>
      </c>
      <c r="E66" s="293" t="s">
        <v>1278</v>
      </c>
      <c r="F66" s="444" t="s">
        <v>1279</v>
      </c>
      <c r="G66" s="293">
        <v>4410002263</v>
      </c>
      <c r="H66" s="294" t="s">
        <v>1269</v>
      </c>
      <c r="I66" s="295" t="s">
        <v>1270</v>
      </c>
      <c r="J66" s="293">
        <v>56850</v>
      </c>
      <c r="K66" s="293" t="s">
        <v>1356</v>
      </c>
      <c r="L66" s="295" t="s">
        <v>1355</v>
      </c>
    </row>
    <row r="67" spans="1:12" s="277" customFormat="1" ht="84.75" customHeight="1" x14ac:dyDescent="0.2">
      <c r="A67" s="88">
        <f t="shared" si="0"/>
        <v>63</v>
      </c>
      <c r="B67" s="292">
        <v>42482</v>
      </c>
      <c r="C67" s="292">
        <v>42482</v>
      </c>
      <c r="D67" s="293" t="s">
        <v>1280</v>
      </c>
      <c r="E67" s="293" t="s">
        <v>1281</v>
      </c>
      <c r="F67" s="444" t="s">
        <v>1282</v>
      </c>
      <c r="G67" s="293">
        <v>4403003812</v>
      </c>
      <c r="H67" s="294" t="s">
        <v>1269</v>
      </c>
      <c r="I67" s="295" t="s">
        <v>1270</v>
      </c>
      <c r="J67" s="293">
        <v>73750</v>
      </c>
      <c r="K67" s="293" t="s">
        <v>1356</v>
      </c>
      <c r="L67" s="298" t="s">
        <v>1355</v>
      </c>
    </row>
    <row r="68" spans="1:12" s="277" customFormat="1" ht="85.5" customHeight="1" x14ac:dyDescent="0.2">
      <c r="A68" s="88">
        <f t="shared" si="0"/>
        <v>64</v>
      </c>
      <c r="B68" s="292">
        <v>42482</v>
      </c>
      <c r="C68" s="292">
        <v>42482</v>
      </c>
      <c r="D68" s="293" t="s">
        <v>1283</v>
      </c>
      <c r="E68" s="293" t="s">
        <v>1284</v>
      </c>
      <c r="F68" s="444" t="s">
        <v>1285</v>
      </c>
      <c r="G68" s="293">
        <v>4413001282</v>
      </c>
      <c r="H68" s="294" t="s">
        <v>1269</v>
      </c>
      <c r="I68" s="295" t="s">
        <v>1270</v>
      </c>
      <c r="J68" s="293">
        <v>41200</v>
      </c>
      <c r="K68" s="293" t="s">
        <v>1356</v>
      </c>
      <c r="L68" s="298" t="s">
        <v>1355</v>
      </c>
    </row>
    <row r="69" spans="1:12" s="277" customFormat="1" ht="84.75" customHeight="1" x14ac:dyDescent="0.2">
      <c r="A69" s="88">
        <f t="shared" si="0"/>
        <v>65</v>
      </c>
      <c r="B69" s="292">
        <v>42482</v>
      </c>
      <c r="C69" s="292">
        <v>42482</v>
      </c>
      <c r="D69" s="293" t="s">
        <v>1286</v>
      </c>
      <c r="E69" s="293" t="s">
        <v>1287</v>
      </c>
      <c r="F69" s="444"/>
      <c r="G69" s="293">
        <v>4412002678</v>
      </c>
      <c r="H69" s="294" t="s">
        <v>1269</v>
      </c>
      <c r="I69" s="295" t="s">
        <v>1270</v>
      </c>
      <c r="J69" s="293">
        <v>43550</v>
      </c>
      <c r="K69" s="293" t="s">
        <v>1356</v>
      </c>
      <c r="L69" s="298" t="s">
        <v>1355</v>
      </c>
    </row>
    <row r="70" spans="1:12" s="277" customFormat="1" ht="83.25" customHeight="1" x14ac:dyDescent="0.2">
      <c r="A70" s="88">
        <f t="shared" ref="A70" si="1">A69+1</f>
        <v>66</v>
      </c>
      <c r="B70" s="292">
        <v>42482</v>
      </c>
      <c r="C70" s="292">
        <v>42482</v>
      </c>
      <c r="D70" s="293" t="s">
        <v>1288</v>
      </c>
      <c r="E70" s="293" t="s">
        <v>1289</v>
      </c>
      <c r="F70" s="444" t="s">
        <v>1290</v>
      </c>
      <c r="G70" s="293">
        <v>4415004169</v>
      </c>
      <c r="H70" s="294" t="s">
        <v>1269</v>
      </c>
      <c r="I70" s="295" t="s">
        <v>1270</v>
      </c>
      <c r="J70" s="293">
        <v>46750</v>
      </c>
      <c r="K70" s="293" t="s">
        <v>1356</v>
      </c>
      <c r="L70" s="298" t="s">
        <v>1355</v>
      </c>
    </row>
    <row r="71" spans="1:12" s="277" customFormat="1" ht="120" customHeight="1" x14ac:dyDescent="0.2">
      <c r="A71" s="88">
        <f t="shared" ref="A71:A134" si="2">A70+1</f>
        <v>67</v>
      </c>
      <c r="B71" s="292">
        <v>42482</v>
      </c>
      <c r="C71" s="292">
        <v>42482</v>
      </c>
      <c r="D71" s="293" t="s">
        <v>1291</v>
      </c>
      <c r="E71" s="293" t="s">
        <v>1292</v>
      </c>
      <c r="F71" s="445" t="s">
        <v>1293</v>
      </c>
      <c r="G71" s="293">
        <v>4443023283</v>
      </c>
      <c r="H71" s="294" t="s">
        <v>1269</v>
      </c>
      <c r="I71" s="295" t="s">
        <v>1270</v>
      </c>
      <c r="J71" s="293">
        <v>262750</v>
      </c>
      <c r="K71" s="293" t="s">
        <v>1356</v>
      </c>
      <c r="L71" s="298" t="s">
        <v>1355</v>
      </c>
    </row>
    <row r="72" spans="1:12" s="277" customFormat="1" ht="86.25" customHeight="1" x14ac:dyDescent="0.2">
      <c r="A72" s="88">
        <f t="shared" si="2"/>
        <v>68</v>
      </c>
      <c r="B72" s="292">
        <v>42482</v>
      </c>
      <c r="C72" s="292">
        <v>42482</v>
      </c>
      <c r="D72" s="293" t="s">
        <v>1294</v>
      </c>
      <c r="E72" s="293" t="s">
        <v>1295</v>
      </c>
      <c r="F72" s="444" t="s">
        <v>1296</v>
      </c>
      <c r="G72" s="293">
        <v>4401033410</v>
      </c>
      <c r="H72" s="294" t="s">
        <v>1269</v>
      </c>
      <c r="I72" s="295" t="s">
        <v>1270</v>
      </c>
      <c r="J72" s="293">
        <v>53750</v>
      </c>
      <c r="K72" s="293" t="s">
        <v>1356</v>
      </c>
      <c r="L72" s="298" t="s">
        <v>1355</v>
      </c>
    </row>
    <row r="73" spans="1:12" s="277" customFormat="1" ht="84" customHeight="1" x14ac:dyDescent="0.2">
      <c r="A73" s="88">
        <f t="shared" si="2"/>
        <v>69</v>
      </c>
      <c r="B73" s="292">
        <v>42482</v>
      </c>
      <c r="C73" s="292">
        <v>42482</v>
      </c>
      <c r="D73" s="293" t="s">
        <v>1297</v>
      </c>
      <c r="E73" s="293" t="s">
        <v>1298</v>
      </c>
      <c r="F73" s="445" t="s">
        <v>1299</v>
      </c>
      <c r="G73" s="293">
        <v>4416003094</v>
      </c>
      <c r="H73" s="294" t="s">
        <v>1269</v>
      </c>
      <c r="I73" s="295" t="s">
        <v>1270</v>
      </c>
      <c r="J73" s="293">
        <v>52300</v>
      </c>
      <c r="K73" s="293" t="s">
        <v>1356</v>
      </c>
      <c r="L73" s="298" t="s">
        <v>1355</v>
      </c>
    </row>
    <row r="74" spans="1:12" s="277" customFormat="1" ht="83.25" customHeight="1" x14ac:dyDescent="0.2">
      <c r="A74" s="88">
        <f t="shared" si="2"/>
        <v>70</v>
      </c>
      <c r="B74" s="292">
        <v>42482</v>
      </c>
      <c r="C74" s="292">
        <v>42482</v>
      </c>
      <c r="D74" s="293" t="s">
        <v>1300</v>
      </c>
      <c r="E74" s="293" t="s">
        <v>1301</v>
      </c>
      <c r="F74" s="444" t="s">
        <v>1302</v>
      </c>
      <c r="G74" s="293">
        <v>4404003156</v>
      </c>
      <c r="H74" s="294" t="s">
        <v>1269</v>
      </c>
      <c r="I74" s="295" t="s">
        <v>1270</v>
      </c>
      <c r="J74" s="293">
        <v>58300</v>
      </c>
      <c r="K74" s="293" t="s">
        <v>1356</v>
      </c>
      <c r="L74" s="298" t="s">
        <v>1355</v>
      </c>
    </row>
    <row r="75" spans="1:12" s="277" customFormat="1" ht="84" customHeight="1" x14ac:dyDescent="0.2">
      <c r="A75" s="88">
        <f t="shared" si="2"/>
        <v>71</v>
      </c>
      <c r="B75" s="292">
        <v>42482</v>
      </c>
      <c r="C75" s="292">
        <v>42482</v>
      </c>
      <c r="D75" s="293" t="s">
        <v>1303</v>
      </c>
      <c r="E75" s="293" t="s">
        <v>1304</v>
      </c>
      <c r="F75" s="444" t="s">
        <v>1305</v>
      </c>
      <c r="G75" s="293">
        <v>4418001328</v>
      </c>
      <c r="H75" s="294" t="s">
        <v>1269</v>
      </c>
      <c r="I75" s="295" t="s">
        <v>1270</v>
      </c>
      <c r="J75" s="293">
        <v>40950</v>
      </c>
      <c r="K75" s="293" t="s">
        <v>1356</v>
      </c>
      <c r="L75" s="298" t="s">
        <v>1355</v>
      </c>
    </row>
    <row r="76" spans="1:12" s="277" customFormat="1" ht="82.5" customHeight="1" x14ac:dyDescent="0.2">
      <c r="A76" s="88">
        <f t="shared" si="2"/>
        <v>72</v>
      </c>
      <c r="B76" s="292">
        <v>42482</v>
      </c>
      <c r="C76" s="292">
        <v>42482</v>
      </c>
      <c r="D76" s="293" t="s">
        <v>1306</v>
      </c>
      <c r="E76" s="293" t="s">
        <v>1307</v>
      </c>
      <c r="F76" s="444" t="s">
        <v>1308</v>
      </c>
      <c r="G76" s="293">
        <v>4406001718</v>
      </c>
      <c r="H76" s="294" t="s">
        <v>1269</v>
      </c>
      <c r="I76" s="295" t="s">
        <v>1270</v>
      </c>
      <c r="J76" s="293">
        <v>61050</v>
      </c>
      <c r="K76" s="293" t="s">
        <v>1356</v>
      </c>
      <c r="L76" s="298" t="s">
        <v>1355</v>
      </c>
    </row>
    <row r="77" spans="1:12" s="277" customFormat="1" ht="82.5" customHeight="1" x14ac:dyDescent="0.2">
      <c r="A77" s="88">
        <f t="shared" si="2"/>
        <v>73</v>
      </c>
      <c r="B77" s="292">
        <v>42482</v>
      </c>
      <c r="C77" s="292">
        <v>42482</v>
      </c>
      <c r="D77" s="293" t="s">
        <v>1309</v>
      </c>
      <c r="E77" s="293" t="s">
        <v>1310</v>
      </c>
      <c r="F77" s="444" t="s">
        <v>1311</v>
      </c>
      <c r="G77" s="293">
        <v>4405002645</v>
      </c>
      <c r="H77" s="294" t="s">
        <v>1269</v>
      </c>
      <c r="I77" s="295" t="s">
        <v>1270</v>
      </c>
      <c r="J77" s="293">
        <v>75050</v>
      </c>
      <c r="K77" s="293" t="s">
        <v>1356</v>
      </c>
      <c r="L77" s="298" t="s">
        <v>1355</v>
      </c>
    </row>
    <row r="78" spans="1:12" s="277" customFormat="1" ht="88.5" customHeight="1" x14ac:dyDescent="0.2">
      <c r="A78" s="88">
        <f t="shared" si="2"/>
        <v>74</v>
      </c>
      <c r="B78" s="292">
        <v>42482</v>
      </c>
      <c r="C78" s="292">
        <v>42482</v>
      </c>
      <c r="D78" s="293" t="s">
        <v>1312</v>
      </c>
      <c r="E78" s="293" t="s">
        <v>1313</v>
      </c>
      <c r="F78" s="444" t="s">
        <v>1314</v>
      </c>
      <c r="G78" s="293">
        <v>4420001565</v>
      </c>
      <c r="H78" s="294" t="s">
        <v>1269</v>
      </c>
      <c r="I78" s="295" t="s">
        <v>1270</v>
      </c>
      <c r="J78" s="293">
        <v>39150</v>
      </c>
      <c r="K78" s="293" t="s">
        <v>1356</v>
      </c>
      <c r="L78" s="298" t="s">
        <v>1355</v>
      </c>
    </row>
    <row r="79" spans="1:12" s="277" customFormat="1" ht="87" customHeight="1" x14ac:dyDescent="0.2">
      <c r="A79" s="88">
        <f t="shared" si="2"/>
        <v>75</v>
      </c>
      <c r="B79" s="292">
        <v>42482</v>
      </c>
      <c r="C79" s="292">
        <v>42482</v>
      </c>
      <c r="D79" s="293" t="s">
        <v>1315</v>
      </c>
      <c r="E79" s="293" t="s">
        <v>1316</v>
      </c>
      <c r="F79" s="444" t="s">
        <v>1317</v>
      </c>
      <c r="G79" s="293">
        <v>4421004738</v>
      </c>
      <c r="H79" s="294" t="s">
        <v>1269</v>
      </c>
      <c r="I79" s="295" t="s">
        <v>1270</v>
      </c>
      <c r="J79" s="293">
        <v>60700</v>
      </c>
      <c r="K79" s="293" t="s">
        <v>1356</v>
      </c>
      <c r="L79" s="298" t="s">
        <v>1355</v>
      </c>
    </row>
    <row r="80" spans="1:12" s="277" customFormat="1" ht="83.25" customHeight="1" x14ac:dyDescent="0.2">
      <c r="A80" s="88">
        <f t="shared" si="2"/>
        <v>76</v>
      </c>
      <c r="B80" s="292">
        <v>42482</v>
      </c>
      <c r="C80" s="292">
        <v>42482</v>
      </c>
      <c r="D80" s="293" t="s">
        <v>1318</v>
      </c>
      <c r="E80" s="293" t="s">
        <v>1319</v>
      </c>
      <c r="F80" s="444" t="s">
        <v>1320</v>
      </c>
      <c r="G80" s="293">
        <v>4422002003</v>
      </c>
      <c r="H80" s="294" t="s">
        <v>1269</v>
      </c>
      <c r="I80" s="295" t="s">
        <v>1270</v>
      </c>
      <c r="J80" s="293">
        <v>45350</v>
      </c>
      <c r="K80" s="293" t="s">
        <v>1356</v>
      </c>
      <c r="L80" s="298" t="s">
        <v>1355</v>
      </c>
    </row>
    <row r="81" spans="1:12" s="277" customFormat="1" ht="81.75" customHeight="1" x14ac:dyDescent="0.2">
      <c r="A81" s="88">
        <f t="shared" si="2"/>
        <v>77</v>
      </c>
      <c r="B81" s="292">
        <v>42482</v>
      </c>
      <c r="C81" s="292">
        <v>42482</v>
      </c>
      <c r="D81" s="293" t="s">
        <v>1321</v>
      </c>
      <c r="E81" s="293" t="s">
        <v>1322</v>
      </c>
      <c r="F81" s="444"/>
      <c r="G81" s="293">
        <v>4423002239</v>
      </c>
      <c r="H81" s="294" t="s">
        <v>1269</v>
      </c>
      <c r="I81" s="295" t="s">
        <v>1270</v>
      </c>
      <c r="J81" s="293">
        <v>46500</v>
      </c>
      <c r="K81" s="293" t="s">
        <v>1356</v>
      </c>
      <c r="L81" s="298" t="s">
        <v>1355</v>
      </c>
    </row>
    <row r="82" spans="1:12" s="277" customFormat="1" ht="86.25" customHeight="1" x14ac:dyDescent="0.2">
      <c r="A82" s="88">
        <f t="shared" si="2"/>
        <v>78</v>
      </c>
      <c r="B82" s="292">
        <v>42482</v>
      </c>
      <c r="C82" s="292">
        <v>42482</v>
      </c>
      <c r="D82" s="293" t="s">
        <v>1323</v>
      </c>
      <c r="E82" s="293" t="s">
        <v>1324</v>
      </c>
      <c r="F82" s="444" t="s">
        <v>1325</v>
      </c>
      <c r="G82" s="293">
        <v>4424001196</v>
      </c>
      <c r="H82" s="294" t="s">
        <v>1269</v>
      </c>
      <c r="I82" s="295" t="s">
        <v>1270</v>
      </c>
      <c r="J82" s="293">
        <v>47700</v>
      </c>
      <c r="K82" s="293" t="s">
        <v>1356</v>
      </c>
      <c r="L82" s="298" t="s">
        <v>1355</v>
      </c>
    </row>
    <row r="83" spans="1:12" s="277" customFormat="1" ht="81.75" customHeight="1" x14ac:dyDescent="0.2">
      <c r="A83" s="88">
        <f t="shared" si="2"/>
        <v>79</v>
      </c>
      <c r="B83" s="292">
        <v>42482</v>
      </c>
      <c r="C83" s="292">
        <v>42482</v>
      </c>
      <c r="D83" s="293" t="s">
        <v>1326</v>
      </c>
      <c r="E83" s="293" t="s">
        <v>1327</v>
      </c>
      <c r="F83" s="444" t="s">
        <v>1328</v>
      </c>
      <c r="G83" s="293">
        <v>4425001865</v>
      </c>
      <c r="H83" s="294" t="s">
        <v>1269</v>
      </c>
      <c r="I83" s="295" t="s">
        <v>1270</v>
      </c>
      <c r="J83" s="293">
        <v>42200</v>
      </c>
      <c r="K83" s="293" t="s">
        <v>1356</v>
      </c>
      <c r="L83" s="298" t="s">
        <v>1355</v>
      </c>
    </row>
    <row r="84" spans="1:12" s="277" customFormat="1" ht="83.25" customHeight="1" x14ac:dyDescent="0.2">
      <c r="A84" s="88">
        <f t="shared" si="2"/>
        <v>80</v>
      </c>
      <c r="B84" s="292">
        <v>42482</v>
      </c>
      <c r="C84" s="292">
        <v>42482</v>
      </c>
      <c r="D84" s="293" t="s">
        <v>1329</v>
      </c>
      <c r="E84" s="293" t="s">
        <v>1330</v>
      </c>
      <c r="F84" s="444" t="s">
        <v>1331</v>
      </c>
      <c r="G84" s="293">
        <v>4426002580</v>
      </c>
      <c r="H84" s="294" t="s">
        <v>1269</v>
      </c>
      <c r="I84" s="295" t="s">
        <v>1270</v>
      </c>
      <c r="J84" s="293">
        <v>65750</v>
      </c>
      <c r="K84" s="293" t="s">
        <v>1356</v>
      </c>
      <c r="L84" s="298" t="s">
        <v>1355</v>
      </c>
    </row>
    <row r="85" spans="1:12" s="277" customFormat="1" ht="82.5" customHeight="1" x14ac:dyDescent="0.2">
      <c r="A85" s="88">
        <f t="shared" si="2"/>
        <v>81</v>
      </c>
      <c r="B85" s="292">
        <v>42482</v>
      </c>
      <c r="C85" s="292">
        <v>42482</v>
      </c>
      <c r="D85" s="293" t="s">
        <v>1332</v>
      </c>
      <c r="E85" s="293" t="s">
        <v>1333</v>
      </c>
      <c r="F85" s="444" t="s">
        <v>1334</v>
      </c>
      <c r="G85" s="293">
        <v>4427003353</v>
      </c>
      <c r="H85" s="294" t="s">
        <v>1269</v>
      </c>
      <c r="I85" s="295" t="s">
        <v>1270</v>
      </c>
      <c r="J85" s="293">
        <v>59200</v>
      </c>
      <c r="K85" s="293" t="s">
        <v>1356</v>
      </c>
      <c r="L85" s="298" t="s">
        <v>1355</v>
      </c>
    </row>
    <row r="86" spans="1:12" s="277" customFormat="1" ht="82.5" customHeight="1" x14ac:dyDescent="0.2">
      <c r="A86" s="88">
        <f t="shared" si="2"/>
        <v>82</v>
      </c>
      <c r="B86" s="292">
        <v>42482</v>
      </c>
      <c r="C86" s="292">
        <v>42482</v>
      </c>
      <c r="D86" s="293" t="s">
        <v>1335</v>
      </c>
      <c r="E86" s="293" t="s">
        <v>1336</v>
      </c>
      <c r="F86" s="444" t="s">
        <v>1337</v>
      </c>
      <c r="G86" s="293">
        <v>4428002803</v>
      </c>
      <c r="H86" s="294" t="s">
        <v>1269</v>
      </c>
      <c r="I86" s="295" t="s">
        <v>1270</v>
      </c>
      <c r="J86" s="293">
        <v>49200</v>
      </c>
      <c r="K86" s="293" t="s">
        <v>1356</v>
      </c>
      <c r="L86" s="298" t="s">
        <v>1355</v>
      </c>
    </row>
    <row r="87" spans="1:12" s="277" customFormat="1" ht="81.75" customHeight="1" x14ac:dyDescent="0.2">
      <c r="A87" s="88">
        <f t="shared" si="2"/>
        <v>83</v>
      </c>
      <c r="B87" s="292">
        <v>42482</v>
      </c>
      <c r="C87" s="292">
        <v>42482</v>
      </c>
      <c r="D87" s="293" t="s">
        <v>1338</v>
      </c>
      <c r="E87" s="293" t="s">
        <v>1339</v>
      </c>
      <c r="F87" s="444" t="s">
        <v>1340</v>
      </c>
      <c r="G87" s="293">
        <v>4429002669</v>
      </c>
      <c r="H87" s="294" t="s">
        <v>1269</v>
      </c>
      <c r="I87" s="295" t="s">
        <v>1270</v>
      </c>
      <c r="J87" s="293">
        <v>50050</v>
      </c>
      <c r="K87" s="293" t="s">
        <v>1356</v>
      </c>
      <c r="L87" s="298" t="s">
        <v>1355</v>
      </c>
    </row>
    <row r="88" spans="1:12" s="277" customFormat="1" ht="83.25" customHeight="1" x14ac:dyDescent="0.2">
      <c r="A88" s="88">
        <f t="shared" si="2"/>
        <v>84</v>
      </c>
      <c r="B88" s="292">
        <v>42482</v>
      </c>
      <c r="C88" s="292">
        <v>42482</v>
      </c>
      <c r="D88" s="293" t="s">
        <v>1341</v>
      </c>
      <c r="E88" s="293" t="s">
        <v>1342</v>
      </c>
      <c r="F88" s="444" t="s">
        <v>1343</v>
      </c>
      <c r="G88" s="293">
        <v>4407003965</v>
      </c>
      <c r="H88" s="294" t="s">
        <v>1269</v>
      </c>
      <c r="I88" s="295" t="s">
        <v>1270</v>
      </c>
      <c r="J88" s="293">
        <v>93400</v>
      </c>
      <c r="K88" s="293" t="s">
        <v>1356</v>
      </c>
      <c r="L88" s="298" t="s">
        <v>1355</v>
      </c>
    </row>
    <row r="89" spans="1:12" s="277" customFormat="1" ht="96.75" customHeight="1" x14ac:dyDescent="0.2">
      <c r="A89" s="88">
        <f t="shared" si="2"/>
        <v>85</v>
      </c>
      <c r="B89" s="292">
        <v>42482</v>
      </c>
      <c r="C89" s="292">
        <v>42482</v>
      </c>
      <c r="D89" s="293" t="s">
        <v>1344</v>
      </c>
      <c r="E89" s="293" t="s">
        <v>1345</v>
      </c>
      <c r="F89" s="444" t="s">
        <v>1346</v>
      </c>
      <c r="G89" s="293">
        <v>4443023068</v>
      </c>
      <c r="H89" s="294" t="s">
        <v>1269</v>
      </c>
      <c r="I89" s="295" t="s">
        <v>1270</v>
      </c>
      <c r="J89" s="293">
        <v>160000</v>
      </c>
      <c r="K89" s="293" t="s">
        <v>1356</v>
      </c>
      <c r="L89" s="298" t="s">
        <v>1355</v>
      </c>
    </row>
    <row r="90" spans="1:12" s="277" customFormat="1" ht="82.5" customHeight="1" x14ac:dyDescent="0.2">
      <c r="A90" s="88">
        <f t="shared" si="2"/>
        <v>86</v>
      </c>
      <c r="B90" s="292">
        <v>42551</v>
      </c>
      <c r="C90" s="292">
        <v>42551</v>
      </c>
      <c r="D90" s="296" t="s">
        <v>1347</v>
      </c>
      <c r="E90" s="293" t="s">
        <v>1348</v>
      </c>
      <c r="F90" s="445" t="s">
        <v>1349</v>
      </c>
      <c r="G90" s="297">
        <v>4419002010</v>
      </c>
      <c r="H90" s="294" t="s">
        <v>1350</v>
      </c>
      <c r="I90" s="295" t="s">
        <v>1270</v>
      </c>
      <c r="J90" s="299">
        <v>3777381</v>
      </c>
      <c r="K90" s="293" t="s">
        <v>1356</v>
      </c>
      <c r="L90" s="298" t="s">
        <v>1355</v>
      </c>
    </row>
    <row r="91" spans="1:12" s="277" customFormat="1" ht="83.25" customHeight="1" x14ac:dyDescent="0.2">
      <c r="A91" s="88">
        <f t="shared" si="2"/>
        <v>87</v>
      </c>
      <c r="B91" s="292">
        <v>42566</v>
      </c>
      <c r="C91" s="292">
        <v>42566</v>
      </c>
      <c r="D91" s="293" t="s">
        <v>1266</v>
      </c>
      <c r="E91" s="293" t="s">
        <v>1267</v>
      </c>
      <c r="F91" s="444" t="s">
        <v>1268</v>
      </c>
      <c r="G91" s="293">
        <v>4408003742</v>
      </c>
      <c r="H91" s="294" t="s">
        <v>1269</v>
      </c>
      <c r="I91" s="300" t="s">
        <v>1270</v>
      </c>
      <c r="J91" s="293">
        <v>66225</v>
      </c>
      <c r="K91" s="293" t="s">
        <v>1357</v>
      </c>
      <c r="L91" s="301" t="s">
        <v>1355</v>
      </c>
    </row>
    <row r="92" spans="1:12" s="277" customFormat="1" ht="83.25" customHeight="1" x14ac:dyDescent="0.2">
      <c r="A92" s="88">
        <f t="shared" si="2"/>
        <v>88</v>
      </c>
      <c r="B92" s="292">
        <v>42566</v>
      </c>
      <c r="C92" s="292">
        <v>42566</v>
      </c>
      <c r="D92" s="293" t="s">
        <v>1271</v>
      </c>
      <c r="E92" s="293" t="s">
        <v>1272</v>
      </c>
      <c r="F92" s="444" t="s">
        <v>1273</v>
      </c>
      <c r="G92" s="293">
        <v>4402006183</v>
      </c>
      <c r="H92" s="294" t="s">
        <v>1269</v>
      </c>
      <c r="I92" s="300" t="s">
        <v>1270</v>
      </c>
      <c r="J92" s="293">
        <v>101850</v>
      </c>
      <c r="K92" s="293" t="s">
        <v>1357</v>
      </c>
      <c r="L92" s="301" t="s">
        <v>1355</v>
      </c>
    </row>
    <row r="93" spans="1:12" s="277" customFormat="1" ht="84" customHeight="1" x14ac:dyDescent="0.2">
      <c r="A93" s="88">
        <f t="shared" si="2"/>
        <v>89</v>
      </c>
      <c r="B93" s="292">
        <v>42566</v>
      </c>
      <c r="C93" s="292">
        <v>42566</v>
      </c>
      <c r="D93" s="293" t="s">
        <v>1274</v>
      </c>
      <c r="E93" s="293" t="s">
        <v>1275</v>
      </c>
      <c r="F93" s="444" t="s">
        <v>1276</v>
      </c>
      <c r="G93" s="293">
        <v>4431001567</v>
      </c>
      <c r="H93" s="294" t="s">
        <v>1269</v>
      </c>
      <c r="I93" s="300" t="s">
        <v>1270</v>
      </c>
      <c r="J93" s="293">
        <v>55500</v>
      </c>
      <c r="K93" s="293" t="s">
        <v>1357</v>
      </c>
      <c r="L93" s="301" t="s">
        <v>1355</v>
      </c>
    </row>
    <row r="94" spans="1:12" s="277" customFormat="1" ht="85.5" customHeight="1" x14ac:dyDescent="0.2">
      <c r="A94" s="88">
        <f t="shared" si="2"/>
        <v>90</v>
      </c>
      <c r="B94" s="292">
        <v>42566</v>
      </c>
      <c r="C94" s="292">
        <v>42566</v>
      </c>
      <c r="D94" s="293" t="s">
        <v>1277</v>
      </c>
      <c r="E94" s="293" t="s">
        <v>1278</v>
      </c>
      <c r="F94" s="444" t="s">
        <v>1279</v>
      </c>
      <c r="G94" s="293">
        <v>4410002263</v>
      </c>
      <c r="H94" s="294" t="s">
        <v>1269</v>
      </c>
      <c r="I94" s="300" t="s">
        <v>1270</v>
      </c>
      <c r="J94" s="293">
        <v>85275</v>
      </c>
      <c r="K94" s="293" t="s">
        <v>1357</v>
      </c>
      <c r="L94" s="301" t="s">
        <v>1355</v>
      </c>
    </row>
    <row r="95" spans="1:12" s="277" customFormat="1" ht="87.75" customHeight="1" x14ac:dyDescent="0.2">
      <c r="A95" s="88">
        <f t="shared" si="2"/>
        <v>91</v>
      </c>
      <c r="B95" s="292">
        <v>42566</v>
      </c>
      <c r="C95" s="292">
        <v>42566</v>
      </c>
      <c r="D95" s="293" t="s">
        <v>1280</v>
      </c>
      <c r="E95" s="293" t="s">
        <v>1281</v>
      </c>
      <c r="F95" s="444" t="s">
        <v>1282</v>
      </c>
      <c r="G95" s="293">
        <v>4403003812</v>
      </c>
      <c r="H95" s="294" t="s">
        <v>1269</v>
      </c>
      <c r="I95" s="300" t="s">
        <v>1270</v>
      </c>
      <c r="J95" s="293">
        <v>110625</v>
      </c>
      <c r="K95" s="293" t="s">
        <v>1357</v>
      </c>
      <c r="L95" s="301" t="s">
        <v>1355</v>
      </c>
    </row>
    <row r="96" spans="1:12" s="277" customFormat="1" ht="82.5" customHeight="1" x14ac:dyDescent="0.2">
      <c r="A96" s="88">
        <f t="shared" si="2"/>
        <v>92</v>
      </c>
      <c r="B96" s="292">
        <v>42566</v>
      </c>
      <c r="C96" s="292">
        <v>42566</v>
      </c>
      <c r="D96" s="293" t="s">
        <v>1283</v>
      </c>
      <c r="E96" s="293" t="s">
        <v>1284</v>
      </c>
      <c r="F96" s="444" t="s">
        <v>1285</v>
      </c>
      <c r="G96" s="293">
        <v>4413001282</v>
      </c>
      <c r="H96" s="294" t="s">
        <v>1269</v>
      </c>
      <c r="I96" s="300" t="s">
        <v>1270</v>
      </c>
      <c r="J96" s="293">
        <v>61800</v>
      </c>
      <c r="K96" s="293" t="s">
        <v>1357</v>
      </c>
      <c r="L96" s="301" t="s">
        <v>1355</v>
      </c>
    </row>
    <row r="97" spans="1:12" s="277" customFormat="1" ht="86.25" customHeight="1" x14ac:dyDescent="0.2">
      <c r="A97" s="88">
        <f t="shared" si="2"/>
        <v>93</v>
      </c>
      <c r="B97" s="292">
        <v>42566</v>
      </c>
      <c r="C97" s="292">
        <v>42566</v>
      </c>
      <c r="D97" s="293" t="s">
        <v>1286</v>
      </c>
      <c r="E97" s="293" t="s">
        <v>1287</v>
      </c>
      <c r="F97" s="444"/>
      <c r="G97" s="293">
        <v>4412002678</v>
      </c>
      <c r="H97" s="294" t="s">
        <v>1269</v>
      </c>
      <c r="I97" s="300" t="s">
        <v>1270</v>
      </c>
      <c r="J97" s="293">
        <v>65325</v>
      </c>
      <c r="K97" s="293" t="s">
        <v>1357</v>
      </c>
      <c r="L97" s="301" t="s">
        <v>1355</v>
      </c>
    </row>
    <row r="98" spans="1:12" s="277" customFormat="1" ht="84.75" customHeight="1" x14ac:dyDescent="0.2">
      <c r="A98" s="88">
        <f t="shared" si="2"/>
        <v>94</v>
      </c>
      <c r="B98" s="292">
        <v>42566</v>
      </c>
      <c r="C98" s="292">
        <v>42566</v>
      </c>
      <c r="D98" s="293" t="s">
        <v>1288</v>
      </c>
      <c r="E98" s="293" t="s">
        <v>1289</v>
      </c>
      <c r="F98" s="444" t="s">
        <v>1290</v>
      </c>
      <c r="G98" s="293">
        <v>4415004169</v>
      </c>
      <c r="H98" s="294" t="s">
        <v>1269</v>
      </c>
      <c r="I98" s="300" t="s">
        <v>1270</v>
      </c>
      <c r="J98" s="293">
        <v>70125</v>
      </c>
      <c r="K98" s="293" t="s">
        <v>1357</v>
      </c>
      <c r="L98" s="301" t="s">
        <v>1355</v>
      </c>
    </row>
    <row r="99" spans="1:12" s="277" customFormat="1" ht="120" customHeight="1" x14ac:dyDescent="0.2">
      <c r="A99" s="88">
        <f t="shared" si="2"/>
        <v>95</v>
      </c>
      <c r="B99" s="292">
        <v>42566</v>
      </c>
      <c r="C99" s="292">
        <v>42566</v>
      </c>
      <c r="D99" s="293" t="s">
        <v>1291</v>
      </c>
      <c r="E99" s="293" t="s">
        <v>1292</v>
      </c>
      <c r="F99" s="445" t="s">
        <v>1293</v>
      </c>
      <c r="G99" s="293">
        <v>4443023283</v>
      </c>
      <c r="H99" s="294" t="s">
        <v>1269</v>
      </c>
      <c r="I99" s="300" t="s">
        <v>1270</v>
      </c>
      <c r="J99" s="293">
        <v>394125</v>
      </c>
      <c r="K99" s="293" t="s">
        <v>1357</v>
      </c>
      <c r="L99" s="301" t="s">
        <v>1355</v>
      </c>
    </row>
    <row r="100" spans="1:12" s="277" customFormat="1" ht="85.5" customHeight="1" x14ac:dyDescent="0.2">
      <c r="A100" s="88">
        <f t="shared" si="2"/>
        <v>96</v>
      </c>
      <c r="B100" s="292">
        <v>42566</v>
      </c>
      <c r="C100" s="292">
        <v>42566</v>
      </c>
      <c r="D100" s="293" t="s">
        <v>1294</v>
      </c>
      <c r="E100" s="293" t="s">
        <v>1295</v>
      </c>
      <c r="F100" s="444" t="s">
        <v>1296</v>
      </c>
      <c r="G100" s="293">
        <v>4401033410</v>
      </c>
      <c r="H100" s="294" t="s">
        <v>1269</v>
      </c>
      <c r="I100" s="300" t="s">
        <v>1270</v>
      </c>
      <c r="J100" s="293">
        <v>80625</v>
      </c>
      <c r="K100" s="293" t="s">
        <v>1357</v>
      </c>
      <c r="L100" s="301" t="s">
        <v>1355</v>
      </c>
    </row>
    <row r="101" spans="1:12" s="277" customFormat="1" ht="84.75" customHeight="1" x14ac:dyDescent="0.2">
      <c r="A101" s="88">
        <f t="shared" si="2"/>
        <v>97</v>
      </c>
      <c r="B101" s="292">
        <v>42566</v>
      </c>
      <c r="C101" s="292">
        <v>42566</v>
      </c>
      <c r="D101" s="293" t="s">
        <v>1297</v>
      </c>
      <c r="E101" s="293" t="s">
        <v>1298</v>
      </c>
      <c r="F101" s="445" t="s">
        <v>1299</v>
      </c>
      <c r="G101" s="293">
        <v>4416003094</v>
      </c>
      <c r="H101" s="294" t="s">
        <v>1269</v>
      </c>
      <c r="I101" s="300" t="s">
        <v>1270</v>
      </c>
      <c r="J101" s="293">
        <v>78450</v>
      </c>
      <c r="K101" s="293" t="s">
        <v>1357</v>
      </c>
      <c r="L101" s="301" t="s">
        <v>1355</v>
      </c>
    </row>
    <row r="102" spans="1:12" s="277" customFormat="1" ht="86.25" customHeight="1" x14ac:dyDescent="0.2">
      <c r="A102" s="88">
        <f t="shared" si="2"/>
        <v>98</v>
      </c>
      <c r="B102" s="292">
        <v>42566</v>
      </c>
      <c r="C102" s="292">
        <v>42566</v>
      </c>
      <c r="D102" s="293" t="s">
        <v>1300</v>
      </c>
      <c r="E102" s="293" t="s">
        <v>1301</v>
      </c>
      <c r="F102" s="444" t="s">
        <v>1302</v>
      </c>
      <c r="G102" s="293">
        <v>4404003156</v>
      </c>
      <c r="H102" s="294" t="s">
        <v>1269</v>
      </c>
      <c r="I102" s="300" t="s">
        <v>1270</v>
      </c>
      <c r="J102" s="293">
        <v>87450</v>
      </c>
      <c r="K102" s="293" t="s">
        <v>1357</v>
      </c>
      <c r="L102" s="301" t="s">
        <v>1355</v>
      </c>
    </row>
    <row r="103" spans="1:12" s="277" customFormat="1" ht="90" customHeight="1" x14ac:dyDescent="0.2">
      <c r="A103" s="88">
        <f t="shared" si="2"/>
        <v>99</v>
      </c>
      <c r="B103" s="292">
        <v>42566</v>
      </c>
      <c r="C103" s="292">
        <v>42566</v>
      </c>
      <c r="D103" s="293" t="s">
        <v>1303</v>
      </c>
      <c r="E103" s="293" t="s">
        <v>1304</v>
      </c>
      <c r="F103" s="444" t="s">
        <v>1305</v>
      </c>
      <c r="G103" s="293">
        <v>4418001328</v>
      </c>
      <c r="H103" s="294" t="s">
        <v>1269</v>
      </c>
      <c r="I103" s="300" t="s">
        <v>1270</v>
      </c>
      <c r="J103" s="293">
        <v>61425</v>
      </c>
      <c r="K103" s="293" t="s">
        <v>1357</v>
      </c>
      <c r="L103" s="301" t="s">
        <v>1355</v>
      </c>
    </row>
    <row r="104" spans="1:12" s="277" customFormat="1" ht="86.25" customHeight="1" x14ac:dyDescent="0.2">
      <c r="A104" s="88">
        <f t="shared" si="2"/>
        <v>100</v>
      </c>
      <c r="B104" s="292">
        <v>42566</v>
      </c>
      <c r="C104" s="292">
        <v>42566</v>
      </c>
      <c r="D104" s="293" t="s">
        <v>1306</v>
      </c>
      <c r="E104" s="293" t="s">
        <v>1307</v>
      </c>
      <c r="F104" s="444" t="s">
        <v>1308</v>
      </c>
      <c r="G104" s="293">
        <v>4406001718</v>
      </c>
      <c r="H104" s="294" t="s">
        <v>1269</v>
      </c>
      <c r="I104" s="300" t="s">
        <v>1270</v>
      </c>
      <c r="J104" s="293">
        <v>91575</v>
      </c>
      <c r="K104" s="293" t="s">
        <v>1357</v>
      </c>
      <c r="L104" s="301" t="s">
        <v>1355</v>
      </c>
    </row>
    <row r="105" spans="1:12" s="277" customFormat="1" ht="86.25" customHeight="1" x14ac:dyDescent="0.2">
      <c r="A105" s="88">
        <f t="shared" si="2"/>
        <v>101</v>
      </c>
      <c r="B105" s="292">
        <v>42566</v>
      </c>
      <c r="C105" s="292">
        <v>42566</v>
      </c>
      <c r="D105" s="293" t="s">
        <v>1309</v>
      </c>
      <c r="E105" s="293" t="s">
        <v>1310</v>
      </c>
      <c r="F105" s="444" t="s">
        <v>1311</v>
      </c>
      <c r="G105" s="293">
        <v>4405002645</v>
      </c>
      <c r="H105" s="294" t="s">
        <v>1269</v>
      </c>
      <c r="I105" s="300" t="s">
        <v>1270</v>
      </c>
      <c r="J105" s="293">
        <v>112575</v>
      </c>
      <c r="K105" s="293" t="s">
        <v>1357</v>
      </c>
      <c r="L105" s="301" t="s">
        <v>1355</v>
      </c>
    </row>
    <row r="106" spans="1:12" s="277" customFormat="1" ht="86.25" customHeight="1" x14ac:dyDescent="0.2">
      <c r="A106" s="88">
        <f t="shared" si="2"/>
        <v>102</v>
      </c>
      <c r="B106" s="292">
        <v>42566</v>
      </c>
      <c r="C106" s="292">
        <v>42566</v>
      </c>
      <c r="D106" s="293" t="s">
        <v>1312</v>
      </c>
      <c r="E106" s="293" t="s">
        <v>1313</v>
      </c>
      <c r="F106" s="444" t="s">
        <v>1314</v>
      </c>
      <c r="G106" s="293">
        <v>4420001565</v>
      </c>
      <c r="H106" s="294" t="s">
        <v>1269</v>
      </c>
      <c r="I106" s="300" t="s">
        <v>1270</v>
      </c>
      <c r="J106" s="293">
        <v>58725</v>
      </c>
      <c r="K106" s="293" t="s">
        <v>1357</v>
      </c>
      <c r="L106" s="301" t="s">
        <v>1355</v>
      </c>
    </row>
    <row r="107" spans="1:12" s="277" customFormat="1" ht="92.25" customHeight="1" x14ac:dyDescent="0.2">
      <c r="A107" s="88">
        <f t="shared" si="2"/>
        <v>103</v>
      </c>
      <c r="B107" s="292">
        <v>42566</v>
      </c>
      <c r="C107" s="292">
        <v>42566</v>
      </c>
      <c r="D107" s="293" t="s">
        <v>1315</v>
      </c>
      <c r="E107" s="293" t="s">
        <v>1316</v>
      </c>
      <c r="F107" s="444" t="s">
        <v>1317</v>
      </c>
      <c r="G107" s="293">
        <v>4421004738</v>
      </c>
      <c r="H107" s="294" t="s">
        <v>1269</v>
      </c>
      <c r="I107" s="300" t="s">
        <v>1270</v>
      </c>
      <c r="J107" s="293">
        <v>91050</v>
      </c>
      <c r="K107" s="293" t="s">
        <v>1357</v>
      </c>
      <c r="L107" s="301" t="s">
        <v>1355</v>
      </c>
    </row>
    <row r="108" spans="1:12" s="277" customFormat="1" ht="86.25" customHeight="1" x14ac:dyDescent="0.2">
      <c r="A108" s="88">
        <f t="shared" si="2"/>
        <v>104</v>
      </c>
      <c r="B108" s="292">
        <v>42566</v>
      </c>
      <c r="C108" s="292">
        <v>42566</v>
      </c>
      <c r="D108" s="293" t="s">
        <v>1318</v>
      </c>
      <c r="E108" s="293" t="s">
        <v>1319</v>
      </c>
      <c r="F108" s="444" t="s">
        <v>1320</v>
      </c>
      <c r="G108" s="293">
        <v>4422002003</v>
      </c>
      <c r="H108" s="294" t="s">
        <v>1269</v>
      </c>
      <c r="I108" s="300" t="s">
        <v>1270</v>
      </c>
      <c r="J108" s="293">
        <v>68025</v>
      </c>
      <c r="K108" s="293" t="s">
        <v>1357</v>
      </c>
      <c r="L108" s="301" t="s">
        <v>1355</v>
      </c>
    </row>
    <row r="109" spans="1:12" s="277" customFormat="1" ht="89.25" customHeight="1" x14ac:dyDescent="0.2">
      <c r="A109" s="88">
        <f t="shared" si="2"/>
        <v>105</v>
      </c>
      <c r="B109" s="292">
        <v>42566</v>
      </c>
      <c r="C109" s="292">
        <v>42566</v>
      </c>
      <c r="D109" s="293" t="s">
        <v>1321</v>
      </c>
      <c r="E109" s="293" t="s">
        <v>1322</v>
      </c>
      <c r="F109" s="444"/>
      <c r="G109" s="293">
        <v>4423002239</v>
      </c>
      <c r="H109" s="294" t="s">
        <v>1269</v>
      </c>
      <c r="I109" s="300" t="s">
        <v>1270</v>
      </c>
      <c r="J109" s="293">
        <v>69750</v>
      </c>
      <c r="K109" s="293" t="s">
        <v>1357</v>
      </c>
      <c r="L109" s="301" t="s">
        <v>1355</v>
      </c>
    </row>
    <row r="110" spans="1:12" s="277" customFormat="1" ht="84.75" customHeight="1" x14ac:dyDescent="0.2">
      <c r="A110" s="88">
        <f t="shared" si="2"/>
        <v>106</v>
      </c>
      <c r="B110" s="292">
        <v>42566</v>
      </c>
      <c r="C110" s="292">
        <v>42566</v>
      </c>
      <c r="D110" s="293" t="s">
        <v>1323</v>
      </c>
      <c r="E110" s="293" t="s">
        <v>1324</v>
      </c>
      <c r="F110" s="444" t="s">
        <v>1325</v>
      </c>
      <c r="G110" s="293">
        <v>4424001196</v>
      </c>
      <c r="H110" s="294" t="s">
        <v>1269</v>
      </c>
      <c r="I110" s="300" t="s">
        <v>1270</v>
      </c>
      <c r="J110" s="293">
        <v>71550</v>
      </c>
      <c r="K110" s="293" t="s">
        <v>1357</v>
      </c>
      <c r="L110" s="301" t="s">
        <v>1355</v>
      </c>
    </row>
    <row r="111" spans="1:12" s="277" customFormat="1" ht="72.75" customHeight="1" x14ac:dyDescent="0.2">
      <c r="A111" s="88">
        <f t="shared" si="2"/>
        <v>107</v>
      </c>
      <c r="B111" s="292">
        <v>42566</v>
      </c>
      <c r="C111" s="292">
        <v>42566</v>
      </c>
      <c r="D111" s="293" t="s">
        <v>1326</v>
      </c>
      <c r="E111" s="293" t="s">
        <v>1327</v>
      </c>
      <c r="F111" s="444" t="s">
        <v>1328</v>
      </c>
      <c r="G111" s="293">
        <v>4425001865</v>
      </c>
      <c r="H111" s="294" t="s">
        <v>1269</v>
      </c>
      <c r="I111" s="300" t="s">
        <v>1270</v>
      </c>
      <c r="J111" s="293">
        <v>63300</v>
      </c>
      <c r="K111" s="293" t="s">
        <v>1357</v>
      </c>
      <c r="L111" s="301" t="s">
        <v>1355</v>
      </c>
    </row>
    <row r="112" spans="1:12" s="277" customFormat="1" ht="91.5" customHeight="1" x14ac:dyDescent="0.2">
      <c r="A112" s="88">
        <f t="shared" si="2"/>
        <v>108</v>
      </c>
      <c r="B112" s="292">
        <v>42566</v>
      </c>
      <c r="C112" s="292">
        <v>42566</v>
      </c>
      <c r="D112" s="293" t="s">
        <v>1329</v>
      </c>
      <c r="E112" s="293" t="s">
        <v>1330</v>
      </c>
      <c r="F112" s="444" t="s">
        <v>1331</v>
      </c>
      <c r="G112" s="293">
        <v>4426002580</v>
      </c>
      <c r="H112" s="294" t="s">
        <v>1269</v>
      </c>
      <c r="I112" s="300" t="s">
        <v>1270</v>
      </c>
      <c r="J112" s="293">
        <v>98625</v>
      </c>
      <c r="K112" s="293" t="s">
        <v>1357</v>
      </c>
      <c r="L112" s="301" t="s">
        <v>1355</v>
      </c>
    </row>
    <row r="113" spans="1:12" s="277" customFormat="1" ht="87" customHeight="1" x14ac:dyDescent="0.2">
      <c r="A113" s="88">
        <f t="shared" si="2"/>
        <v>109</v>
      </c>
      <c r="B113" s="292">
        <v>42566</v>
      </c>
      <c r="C113" s="292">
        <v>42566</v>
      </c>
      <c r="D113" s="293" t="s">
        <v>1332</v>
      </c>
      <c r="E113" s="293" t="s">
        <v>1333</v>
      </c>
      <c r="F113" s="444" t="s">
        <v>1334</v>
      </c>
      <c r="G113" s="293">
        <v>4427003353</v>
      </c>
      <c r="H113" s="294" t="s">
        <v>1269</v>
      </c>
      <c r="I113" s="300" t="s">
        <v>1270</v>
      </c>
      <c r="J113" s="293">
        <v>88800</v>
      </c>
      <c r="K113" s="293" t="s">
        <v>1357</v>
      </c>
      <c r="L113" s="301" t="s">
        <v>1355</v>
      </c>
    </row>
    <row r="114" spans="1:12" s="277" customFormat="1" ht="87" customHeight="1" x14ac:dyDescent="0.2">
      <c r="A114" s="88">
        <f t="shared" si="2"/>
        <v>110</v>
      </c>
      <c r="B114" s="292">
        <v>42566</v>
      </c>
      <c r="C114" s="292">
        <v>42566</v>
      </c>
      <c r="D114" s="293" t="s">
        <v>1335</v>
      </c>
      <c r="E114" s="293" t="s">
        <v>1336</v>
      </c>
      <c r="F114" s="444" t="s">
        <v>1337</v>
      </c>
      <c r="G114" s="293">
        <v>4428002803</v>
      </c>
      <c r="H114" s="294" t="s">
        <v>1269</v>
      </c>
      <c r="I114" s="300" t="s">
        <v>1270</v>
      </c>
      <c r="J114" s="293">
        <v>73800</v>
      </c>
      <c r="K114" s="293" t="s">
        <v>1357</v>
      </c>
      <c r="L114" s="301" t="s">
        <v>1355</v>
      </c>
    </row>
    <row r="115" spans="1:12" s="277" customFormat="1" ht="84.75" customHeight="1" x14ac:dyDescent="0.2">
      <c r="A115" s="88">
        <f t="shared" si="2"/>
        <v>111</v>
      </c>
      <c r="B115" s="292">
        <v>42566</v>
      </c>
      <c r="C115" s="292">
        <v>42566</v>
      </c>
      <c r="D115" s="293" t="s">
        <v>1338</v>
      </c>
      <c r="E115" s="293" t="s">
        <v>1339</v>
      </c>
      <c r="F115" s="444" t="s">
        <v>1340</v>
      </c>
      <c r="G115" s="293">
        <v>4429002669</v>
      </c>
      <c r="H115" s="294" t="s">
        <v>1269</v>
      </c>
      <c r="I115" s="300" t="s">
        <v>1270</v>
      </c>
      <c r="J115" s="293">
        <v>75075</v>
      </c>
      <c r="K115" s="293" t="s">
        <v>1357</v>
      </c>
      <c r="L115" s="301" t="s">
        <v>1355</v>
      </c>
    </row>
    <row r="116" spans="1:12" s="277" customFormat="1" ht="90" customHeight="1" x14ac:dyDescent="0.2">
      <c r="A116" s="88">
        <f t="shared" si="2"/>
        <v>112</v>
      </c>
      <c r="B116" s="292">
        <v>42566</v>
      </c>
      <c r="C116" s="292">
        <v>42566</v>
      </c>
      <c r="D116" s="293" t="s">
        <v>1341</v>
      </c>
      <c r="E116" s="293" t="s">
        <v>1342</v>
      </c>
      <c r="F116" s="444" t="s">
        <v>1343</v>
      </c>
      <c r="G116" s="293">
        <v>4407003965</v>
      </c>
      <c r="H116" s="294" t="s">
        <v>1269</v>
      </c>
      <c r="I116" s="300" t="s">
        <v>1270</v>
      </c>
      <c r="J116" s="293">
        <v>140100</v>
      </c>
      <c r="K116" s="293" t="s">
        <v>1357</v>
      </c>
      <c r="L116" s="301" t="s">
        <v>1355</v>
      </c>
    </row>
    <row r="117" spans="1:12" s="277" customFormat="1" ht="104.25" customHeight="1" x14ac:dyDescent="0.2">
      <c r="A117" s="88">
        <f t="shared" si="2"/>
        <v>113</v>
      </c>
      <c r="B117" s="292">
        <v>42566</v>
      </c>
      <c r="C117" s="292">
        <v>42566</v>
      </c>
      <c r="D117" s="293" t="s">
        <v>1344</v>
      </c>
      <c r="E117" s="293" t="s">
        <v>1345</v>
      </c>
      <c r="F117" s="444" t="s">
        <v>1346</v>
      </c>
      <c r="G117" s="293">
        <v>4443023068</v>
      </c>
      <c r="H117" s="294" t="s">
        <v>1269</v>
      </c>
      <c r="I117" s="300" t="s">
        <v>1270</v>
      </c>
      <c r="J117" s="293">
        <v>240000</v>
      </c>
      <c r="K117" s="293" t="s">
        <v>1357</v>
      </c>
      <c r="L117" s="301" t="s">
        <v>1355</v>
      </c>
    </row>
    <row r="118" spans="1:12" s="277" customFormat="1" ht="82.5" customHeight="1" x14ac:dyDescent="0.2">
      <c r="A118" s="88">
        <f t="shared" si="2"/>
        <v>114</v>
      </c>
      <c r="B118" s="292">
        <v>42619</v>
      </c>
      <c r="C118" s="292">
        <v>42619</v>
      </c>
      <c r="D118" s="296" t="s">
        <v>1347</v>
      </c>
      <c r="E118" s="293" t="s">
        <v>1348</v>
      </c>
      <c r="F118" s="445" t="s">
        <v>1349</v>
      </c>
      <c r="G118" s="297">
        <v>4419002010</v>
      </c>
      <c r="H118" s="294" t="s">
        <v>1350</v>
      </c>
      <c r="I118" s="300" t="s">
        <v>1270</v>
      </c>
      <c r="J118" s="299">
        <v>6160191</v>
      </c>
      <c r="K118" s="293" t="s">
        <v>1357</v>
      </c>
      <c r="L118" s="301" t="s">
        <v>1355</v>
      </c>
    </row>
    <row r="119" spans="1:12" s="302" customFormat="1" ht="96" x14ac:dyDescent="0.25">
      <c r="A119" s="88">
        <f t="shared" si="2"/>
        <v>115</v>
      </c>
      <c r="B119" s="292">
        <v>42661</v>
      </c>
      <c r="C119" s="292">
        <v>42661</v>
      </c>
      <c r="D119" s="293" t="s">
        <v>1277</v>
      </c>
      <c r="E119" s="293" t="s">
        <v>1278</v>
      </c>
      <c r="F119" s="444" t="s">
        <v>1279</v>
      </c>
      <c r="G119" s="293">
        <v>4410002263</v>
      </c>
      <c r="H119" s="294" t="s">
        <v>1269</v>
      </c>
      <c r="I119" s="300" t="s">
        <v>1270</v>
      </c>
      <c r="J119" s="293">
        <v>113700</v>
      </c>
      <c r="K119" s="293" t="s">
        <v>1358</v>
      </c>
      <c r="L119" s="301" t="s">
        <v>1355</v>
      </c>
    </row>
    <row r="120" spans="1:12" s="302" customFormat="1" ht="96" x14ac:dyDescent="0.25">
      <c r="A120" s="88">
        <f t="shared" si="2"/>
        <v>116</v>
      </c>
      <c r="B120" s="292">
        <v>42661</v>
      </c>
      <c r="C120" s="292">
        <v>42661</v>
      </c>
      <c r="D120" s="293" t="s">
        <v>1280</v>
      </c>
      <c r="E120" s="293" t="s">
        <v>1281</v>
      </c>
      <c r="F120" s="444" t="s">
        <v>1282</v>
      </c>
      <c r="G120" s="293">
        <v>4403003812</v>
      </c>
      <c r="H120" s="294" t="s">
        <v>1269</v>
      </c>
      <c r="I120" s="300" t="s">
        <v>1270</v>
      </c>
      <c r="J120" s="293">
        <v>147500</v>
      </c>
      <c r="K120" s="293" t="s">
        <v>1358</v>
      </c>
      <c r="L120" s="301" t="s">
        <v>1355</v>
      </c>
    </row>
    <row r="121" spans="1:12" s="302" customFormat="1" ht="96" x14ac:dyDescent="0.25">
      <c r="A121" s="88">
        <f t="shared" si="2"/>
        <v>117</v>
      </c>
      <c r="B121" s="292">
        <v>42661</v>
      </c>
      <c r="C121" s="292">
        <v>42661</v>
      </c>
      <c r="D121" s="293" t="s">
        <v>1283</v>
      </c>
      <c r="E121" s="293" t="s">
        <v>1284</v>
      </c>
      <c r="F121" s="444" t="s">
        <v>1285</v>
      </c>
      <c r="G121" s="293">
        <v>4413001282</v>
      </c>
      <c r="H121" s="294" t="s">
        <v>1269</v>
      </c>
      <c r="I121" s="300" t="s">
        <v>1270</v>
      </c>
      <c r="J121" s="293">
        <v>82400</v>
      </c>
      <c r="K121" s="293" t="s">
        <v>1358</v>
      </c>
      <c r="L121" s="301" t="s">
        <v>1355</v>
      </c>
    </row>
    <row r="122" spans="1:12" s="302" customFormat="1" ht="96" x14ac:dyDescent="0.25">
      <c r="A122" s="88">
        <f t="shared" si="2"/>
        <v>118</v>
      </c>
      <c r="B122" s="292">
        <v>42661</v>
      </c>
      <c r="C122" s="292">
        <v>42661</v>
      </c>
      <c r="D122" s="293" t="s">
        <v>1286</v>
      </c>
      <c r="E122" s="293" t="s">
        <v>1287</v>
      </c>
      <c r="F122" s="444"/>
      <c r="G122" s="293">
        <v>4412002678</v>
      </c>
      <c r="H122" s="294" t="s">
        <v>1269</v>
      </c>
      <c r="I122" s="300" t="s">
        <v>1270</v>
      </c>
      <c r="J122" s="293">
        <v>87100</v>
      </c>
      <c r="K122" s="293" t="s">
        <v>1358</v>
      </c>
      <c r="L122" s="301" t="s">
        <v>1355</v>
      </c>
    </row>
    <row r="123" spans="1:12" s="302" customFormat="1" ht="96" x14ac:dyDescent="0.25">
      <c r="A123" s="88">
        <f t="shared" si="2"/>
        <v>119</v>
      </c>
      <c r="B123" s="292">
        <v>42661</v>
      </c>
      <c r="C123" s="292">
        <v>42661</v>
      </c>
      <c r="D123" s="293" t="s">
        <v>1288</v>
      </c>
      <c r="E123" s="293" t="s">
        <v>1289</v>
      </c>
      <c r="F123" s="444" t="s">
        <v>1290</v>
      </c>
      <c r="G123" s="293">
        <v>4415004169</v>
      </c>
      <c r="H123" s="294" t="s">
        <v>1269</v>
      </c>
      <c r="I123" s="300" t="s">
        <v>1270</v>
      </c>
      <c r="J123" s="293">
        <v>93500</v>
      </c>
      <c r="K123" s="293" t="s">
        <v>1358</v>
      </c>
      <c r="L123" s="301" t="s">
        <v>1355</v>
      </c>
    </row>
    <row r="124" spans="1:12" s="302" customFormat="1" ht="132" x14ac:dyDescent="0.25">
      <c r="A124" s="88">
        <f t="shared" si="2"/>
        <v>120</v>
      </c>
      <c r="B124" s="292">
        <v>42661</v>
      </c>
      <c r="C124" s="292">
        <v>42661</v>
      </c>
      <c r="D124" s="293" t="s">
        <v>1291</v>
      </c>
      <c r="E124" s="293" t="s">
        <v>1292</v>
      </c>
      <c r="F124" s="445" t="s">
        <v>1293</v>
      </c>
      <c r="G124" s="293">
        <v>4443023283</v>
      </c>
      <c r="H124" s="294" t="s">
        <v>1269</v>
      </c>
      <c r="I124" s="300" t="s">
        <v>1270</v>
      </c>
      <c r="J124" s="293">
        <v>525500</v>
      </c>
      <c r="K124" s="293" t="s">
        <v>1358</v>
      </c>
      <c r="L124" s="301" t="s">
        <v>1355</v>
      </c>
    </row>
    <row r="125" spans="1:12" s="302" customFormat="1" ht="96" x14ac:dyDescent="0.25">
      <c r="A125" s="88">
        <f t="shared" si="2"/>
        <v>121</v>
      </c>
      <c r="B125" s="292">
        <v>42661</v>
      </c>
      <c r="C125" s="292">
        <v>42661</v>
      </c>
      <c r="D125" s="293" t="s">
        <v>1294</v>
      </c>
      <c r="E125" s="293" t="s">
        <v>1295</v>
      </c>
      <c r="F125" s="444" t="s">
        <v>1296</v>
      </c>
      <c r="G125" s="293">
        <v>4401033410</v>
      </c>
      <c r="H125" s="294" t="s">
        <v>1269</v>
      </c>
      <c r="I125" s="300" t="s">
        <v>1270</v>
      </c>
      <c r="J125" s="293">
        <v>107500</v>
      </c>
      <c r="K125" s="293" t="s">
        <v>1358</v>
      </c>
      <c r="L125" s="301" t="s">
        <v>1355</v>
      </c>
    </row>
    <row r="126" spans="1:12" s="302" customFormat="1" ht="96" x14ac:dyDescent="0.25">
      <c r="A126" s="88">
        <f t="shared" si="2"/>
        <v>122</v>
      </c>
      <c r="B126" s="292">
        <v>42661</v>
      </c>
      <c r="C126" s="292">
        <v>42661</v>
      </c>
      <c r="D126" s="293" t="s">
        <v>1297</v>
      </c>
      <c r="E126" s="293" t="s">
        <v>1298</v>
      </c>
      <c r="F126" s="445" t="s">
        <v>1299</v>
      </c>
      <c r="G126" s="293">
        <v>4416003094</v>
      </c>
      <c r="H126" s="294" t="s">
        <v>1269</v>
      </c>
      <c r="I126" s="300" t="s">
        <v>1270</v>
      </c>
      <c r="J126" s="293">
        <v>104600</v>
      </c>
      <c r="K126" s="293" t="s">
        <v>1358</v>
      </c>
      <c r="L126" s="301" t="s">
        <v>1355</v>
      </c>
    </row>
    <row r="127" spans="1:12" s="302" customFormat="1" ht="96" x14ac:dyDescent="0.25">
      <c r="A127" s="88">
        <f t="shared" si="2"/>
        <v>123</v>
      </c>
      <c r="B127" s="292">
        <v>42661</v>
      </c>
      <c r="C127" s="292">
        <v>42661</v>
      </c>
      <c r="D127" s="293" t="s">
        <v>1300</v>
      </c>
      <c r="E127" s="293" t="s">
        <v>1301</v>
      </c>
      <c r="F127" s="444" t="s">
        <v>1302</v>
      </c>
      <c r="G127" s="293">
        <v>4404003156</v>
      </c>
      <c r="H127" s="294" t="s">
        <v>1269</v>
      </c>
      <c r="I127" s="300" t="s">
        <v>1270</v>
      </c>
      <c r="J127" s="293">
        <v>116600</v>
      </c>
      <c r="K127" s="293" t="s">
        <v>1358</v>
      </c>
      <c r="L127" s="301" t="s">
        <v>1355</v>
      </c>
    </row>
    <row r="128" spans="1:12" s="302" customFormat="1" ht="96" x14ac:dyDescent="0.25">
      <c r="A128" s="88">
        <f t="shared" si="2"/>
        <v>124</v>
      </c>
      <c r="B128" s="292">
        <v>42661</v>
      </c>
      <c r="C128" s="292">
        <v>42661</v>
      </c>
      <c r="D128" s="293" t="s">
        <v>1303</v>
      </c>
      <c r="E128" s="293" t="s">
        <v>1304</v>
      </c>
      <c r="F128" s="444" t="s">
        <v>1305</v>
      </c>
      <c r="G128" s="293">
        <v>4418001328</v>
      </c>
      <c r="H128" s="294" t="s">
        <v>1269</v>
      </c>
      <c r="I128" s="300" t="s">
        <v>1270</v>
      </c>
      <c r="J128" s="293">
        <v>81900</v>
      </c>
      <c r="K128" s="293" t="s">
        <v>1358</v>
      </c>
      <c r="L128" s="301" t="s">
        <v>1355</v>
      </c>
    </row>
    <row r="129" spans="1:12" s="302" customFormat="1" ht="96" x14ac:dyDescent="0.25">
      <c r="A129" s="88">
        <f t="shared" si="2"/>
        <v>125</v>
      </c>
      <c r="B129" s="292">
        <v>42661</v>
      </c>
      <c r="C129" s="292">
        <v>42661</v>
      </c>
      <c r="D129" s="293" t="s">
        <v>1306</v>
      </c>
      <c r="E129" s="293" t="s">
        <v>1307</v>
      </c>
      <c r="F129" s="444" t="s">
        <v>1308</v>
      </c>
      <c r="G129" s="293">
        <v>4406001718</v>
      </c>
      <c r="H129" s="294" t="s">
        <v>1269</v>
      </c>
      <c r="I129" s="300" t="s">
        <v>1270</v>
      </c>
      <c r="J129" s="293">
        <v>122100</v>
      </c>
      <c r="K129" s="293" t="s">
        <v>1358</v>
      </c>
      <c r="L129" s="301" t="s">
        <v>1355</v>
      </c>
    </row>
    <row r="130" spans="1:12" s="302" customFormat="1" ht="96" x14ac:dyDescent="0.25">
      <c r="A130" s="88">
        <f t="shared" si="2"/>
        <v>126</v>
      </c>
      <c r="B130" s="292">
        <v>42661</v>
      </c>
      <c r="C130" s="292">
        <v>42661</v>
      </c>
      <c r="D130" s="293" t="s">
        <v>1309</v>
      </c>
      <c r="E130" s="293" t="s">
        <v>1310</v>
      </c>
      <c r="F130" s="444" t="s">
        <v>1311</v>
      </c>
      <c r="G130" s="293">
        <v>4405002645</v>
      </c>
      <c r="H130" s="294" t="s">
        <v>1269</v>
      </c>
      <c r="I130" s="300" t="s">
        <v>1270</v>
      </c>
      <c r="J130" s="293">
        <v>150100</v>
      </c>
      <c r="K130" s="293" t="s">
        <v>1358</v>
      </c>
      <c r="L130" s="301" t="s">
        <v>1355</v>
      </c>
    </row>
    <row r="131" spans="1:12" s="302" customFormat="1" ht="96" x14ac:dyDescent="0.25">
      <c r="A131" s="88">
        <f t="shared" si="2"/>
        <v>127</v>
      </c>
      <c r="B131" s="292">
        <v>42661</v>
      </c>
      <c r="C131" s="292">
        <v>42661</v>
      </c>
      <c r="D131" s="293" t="s">
        <v>1312</v>
      </c>
      <c r="E131" s="293" t="s">
        <v>1313</v>
      </c>
      <c r="F131" s="444" t="s">
        <v>1314</v>
      </c>
      <c r="G131" s="293">
        <v>4420001565</v>
      </c>
      <c r="H131" s="294" t="s">
        <v>1269</v>
      </c>
      <c r="I131" s="300" t="s">
        <v>1270</v>
      </c>
      <c r="J131" s="293">
        <v>78300</v>
      </c>
      <c r="K131" s="293" t="s">
        <v>1358</v>
      </c>
      <c r="L131" s="301" t="s">
        <v>1355</v>
      </c>
    </row>
    <row r="132" spans="1:12" s="302" customFormat="1" ht="96" x14ac:dyDescent="0.25">
      <c r="A132" s="88">
        <f t="shared" si="2"/>
        <v>128</v>
      </c>
      <c r="B132" s="292">
        <v>42661</v>
      </c>
      <c r="C132" s="292">
        <v>42661</v>
      </c>
      <c r="D132" s="293" t="s">
        <v>1315</v>
      </c>
      <c r="E132" s="293" t="s">
        <v>1316</v>
      </c>
      <c r="F132" s="444" t="s">
        <v>1317</v>
      </c>
      <c r="G132" s="293">
        <v>4421004738</v>
      </c>
      <c r="H132" s="294" t="s">
        <v>1269</v>
      </c>
      <c r="I132" s="300" t="s">
        <v>1270</v>
      </c>
      <c r="J132" s="293">
        <v>121400</v>
      </c>
      <c r="K132" s="293" t="s">
        <v>1358</v>
      </c>
      <c r="L132" s="301" t="s">
        <v>1355</v>
      </c>
    </row>
    <row r="133" spans="1:12" s="302" customFormat="1" ht="96" x14ac:dyDescent="0.25">
      <c r="A133" s="88">
        <f t="shared" si="2"/>
        <v>129</v>
      </c>
      <c r="B133" s="292">
        <v>42661</v>
      </c>
      <c r="C133" s="292">
        <v>42661</v>
      </c>
      <c r="D133" s="293" t="s">
        <v>1318</v>
      </c>
      <c r="E133" s="293" t="s">
        <v>1319</v>
      </c>
      <c r="F133" s="444" t="s">
        <v>1320</v>
      </c>
      <c r="G133" s="293">
        <v>4422002003</v>
      </c>
      <c r="H133" s="294" t="s">
        <v>1269</v>
      </c>
      <c r="I133" s="300" t="s">
        <v>1270</v>
      </c>
      <c r="J133" s="293">
        <v>90700</v>
      </c>
      <c r="K133" s="293" t="s">
        <v>1358</v>
      </c>
      <c r="L133" s="301" t="s">
        <v>1355</v>
      </c>
    </row>
    <row r="134" spans="1:12" s="302" customFormat="1" ht="96" x14ac:dyDescent="0.25">
      <c r="A134" s="88">
        <f t="shared" si="2"/>
        <v>130</v>
      </c>
      <c r="B134" s="292">
        <v>42661</v>
      </c>
      <c r="C134" s="292">
        <v>42661</v>
      </c>
      <c r="D134" s="293" t="s">
        <v>1321</v>
      </c>
      <c r="E134" s="293" t="s">
        <v>1322</v>
      </c>
      <c r="F134" s="444"/>
      <c r="G134" s="293">
        <v>4423002239</v>
      </c>
      <c r="H134" s="294" t="s">
        <v>1269</v>
      </c>
      <c r="I134" s="300" t="s">
        <v>1270</v>
      </c>
      <c r="J134" s="293">
        <v>93000</v>
      </c>
      <c r="K134" s="293" t="s">
        <v>1358</v>
      </c>
      <c r="L134" s="301" t="s">
        <v>1355</v>
      </c>
    </row>
    <row r="135" spans="1:12" s="302" customFormat="1" ht="96" x14ac:dyDescent="0.25">
      <c r="A135" s="88">
        <f t="shared" ref="A135:A198" si="3">A134+1</f>
        <v>131</v>
      </c>
      <c r="B135" s="292">
        <v>42661</v>
      </c>
      <c r="C135" s="292">
        <v>42661</v>
      </c>
      <c r="D135" s="293" t="s">
        <v>1323</v>
      </c>
      <c r="E135" s="293" t="s">
        <v>1324</v>
      </c>
      <c r="F135" s="444" t="s">
        <v>1325</v>
      </c>
      <c r="G135" s="293">
        <v>4424001196</v>
      </c>
      <c r="H135" s="294" t="s">
        <v>1269</v>
      </c>
      <c r="I135" s="300" t="s">
        <v>1270</v>
      </c>
      <c r="J135" s="293">
        <v>95400</v>
      </c>
      <c r="K135" s="293" t="s">
        <v>1358</v>
      </c>
      <c r="L135" s="301" t="s">
        <v>1355</v>
      </c>
    </row>
    <row r="136" spans="1:12" s="302" customFormat="1" ht="96" x14ac:dyDescent="0.25">
      <c r="A136" s="88">
        <f t="shared" si="3"/>
        <v>132</v>
      </c>
      <c r="B136" s="292">
        <v>42661</v>
      </c>
      <c r="C136" s="292">
        <v>42661</v>
      </c>
      <c r="D136" s="293" t="s">
        <v>1326</v>
      </c>
      <c r="E136" s="293" t="s">
        <v>1327</v>
      </c>
      <c r="F136" s="444" t="s">
        <v>1328</v>
      </c>
      <c r="G136" s="293">
        <v>4425001865</v>
      </c>
      <c r="H136" s="294" t="s">
        <v>1269</v>
      </c>
      <c r="I136" s="300" t="s">
        <v>1270</v>
      </c>
      <c r="J136" s="293">
        <v>84400</v>
      </c>
      <c r="K136" s="293" t="s">
        <v>1358</v>
      </c>
      <c r="L136" s="301" t="s">
        <v>1355</v>
      </c>
    </row>
    <row r="137" spans="1:12" s="302" customFormat="1" ht="96" x14ac:dyDescent="0.25">
      <c r="A137" s="88">
        <f t="shared" si="3"/>
        <v>133</v>
      </c>
      <c r="B137" s="292">
        <v>42661</v>
      </c>
      <c r="C137" s="292">
        <v>42661</v>
      </c>
      <c r="D137" s="293" t="s">
        <v>1329</v>
      </c>
      <c r="E137" s="293" t="s">
        <v>1330</v>
      </c>
      <c r="F137" s="444" t="s">
        <v>1331</v>
      </c>
      <c r="G137" s="293">
        <v>4426002580</v>
      </c>
      <c r="H137" s="294" t="s">
        <v>1269</v>
      </c>
      <c r="I137" s="300" t="s">
        <v>1270</v>
      </c>
      <c r="J137" s="293">
        <v>131500</v>
      </c>
      <c r="K137" s="293" t="s">
        <v>1358</v>
      </c>
      <c r="L137" s="301" t="s">
        <v>1355</v>
      </c>
    </row>
    <row r="138" spans="1:12" s="302" customFormat="1" ht="96" x14ac:dyDescent="0.25">
      <c r="A138" s="88">
        <f t="shared" si="3"/>
        <v>134</v>
      </c>
      <c r="B138" s="292">
        <v>42661</v>
      </c>
      <c r="C138" s="292">
        <v>42661</v>
      </c>
      <c r="D138" s="293" t="s">
        <v>1332</v>
      </c>
      <c r="E138" s="293" t="s">
        <v>1333</v>
      </c>
      <c r="F138" s="444" t="s">
        <v>1334</v>
      </c>
      <c r="G138" s="293">
        <v>4427003353</v>
      </c>
      <c r="H138" s="294" t="s">
        <v>1269</v>
      </c>
      <c r="I138" s="300" t="s">
        <v>1270</v>
      </c>
      <c r="J138" s="293">
        <v>118400</v>
      </c>
      <c r="K138" s="293" t="s">
        <v>1358</v>
      </c>
      <c r="L138" s="301" t="s">
        <v>1355</v>
      </c>
    </row>
    <row r="139" spans="1:12" s="302" customFormat="1" ht="96" x14ac:dyDescent="0.25">
      <c r="A139" s="88">
        <f t="shared" si="3"/>
        <v>135</v>
      </c>
      <c r="B139" s="292">
        <v>42661</v>
      </c>
      <c r="C139" s="292">
        <v>42661</v>
      </c>
      <c r="D139" s="293" t="s">
        <v>1335</v>
      </c>
      <c r="E139" s="293" t="s">
        <v>1336</v>
      </c>
      <c r="F139" s="444" t="s">
        <v>1337</v>
      </c>
      <c r="G139" s="293">
        <v>4428002803</v>
      </c>
      <c r="H139" s="294" t="s">
        <v>1269</v>
      </c>
      <c r="I139" s="300" t="s">
        <v>1270</v>
      </c>
      <c r="J139" s="293">
        <v>98400</v>
      </c>
      <c r="K139" s="293" t="s">
        <v>1358</v>
      </c>
      <c r="L139" s="301" t="s">
        <v>1355</v>
      </c>
    </row>
    <row r="140" spans="1:12" s="302" customFormat="1" ht="96" x14ac:dyDescent="0.25">
      <c r="A140" s="88">
        <f t="shared" si="3"/>
        <v>136</v>
      </c>
      <c r="B140" s="292">
        <v>42661</v>
      </c>
      <c r="C140" s="292">
        <v>42661</v>
      </c>
      <c r="D140" s="293" t="s">
        <v>1338</v>
      </c>
      <c r="E140" s="293" t="s">
        <v>1339</v>
      </c>
      <c r="F140" s="444" t="s">
        <v>1340</v>
      </c>
      <c r="G140" s="293">
        <v>4429002669</v>
      </c>
      <c r="H140" s="294" t="s">
        <v>1269</v>
      </c>
      <c r="I140" s="300" t="s">
        <v>1270</v>
      </c>
      <c r="J140" s="293">
        <v>100100</v>
      </c>
      <c r="K140" s="293" t="s">
        <v>1358</v>
      </c>
      <c r="L140" s="301" t="s">
        <v>1355</v>
      </c>
    </row>
    <row r="141" spans="1:12" s="302" customFormat="1" ht="96" x14ac:dyDescent="0.25">
      <c r="A141" s="88">
        <f t="shared" si="3"/>
        <v>137</v>
      </c>
      <c r="B141" s="292">
        <v>42661</v>
      </c>
      <c r="C141" s="292">
        <v>42661</v>
      </c>
      <c r="D141" s="293" t="s">
        <v>1341</v>
      </c>
      <c r="E141" s="293" t="s">
        <v>1342</v>
      </c>
      <c r="F141" s="444" t="s">
        <v>1343</v>
      </c>
      <c r="G141" s="293">
        <v>4407003965</v>
      </c>
      <c r="H141" s="294" t="s">
        <v>1269</v>
      </c>
      <c r="I141" s="300" t="s">
        <v>1270</v>
      </c>
      <c r="J141" s="293">
        <v>186800</v>
      </c>
      <c r="K141" s="293" t="s">
        <v>1358</v>
      </c>
      <c r="L141" s="301" t="s">
        <v>1355</v>
      </c>
    </row>
    <row r="142" spans="1:12" s="302" customFormat="1" ht="108" x14ac:dyDescent="0.25">
      <c r="A142" s="88">
        <f t="shared" si="3"/>
        <v>138</v>
      </c>
      <c r="B142" s="292">
        <v>42661</v>
      </c>
      <c r="C142" s="292">
        <v>42661</v>
      </c>
      <c r="D142" s="293" t="s">
        <v>1344</v>
      </c>
      <c r="E142" s="293" t="s">
        <v>1345</v>
      </c>
      <c r="F142" s="444" t="s">
        <v>1346</v>
      </c>
      <c r="G142" s="293">
        <v>4443023068</v>
      </c>
      <c r="H142" s="294" t="s">
        <v>1269</v>
      </c>
      <c r="I142" s="300" t="s">
        <v>1270</v>
      </c>
      <c r="J142" s="293">
        <v>320000</v>
      </c>
      <c r="K142" s="293" t="s">
        <v>1358</v>
      </c>
      <c r="L142" s="301" t="s">
        <v>1355</v>
      </c>
    </row>
    <row r="143" spans="1:12" s="302" customFormat="1" ht="84" x14ac:dyDescent="0.25">
      <c r="A143" s="88">
        <f t="shared" si="3"/>
        <v>139</v>
      </c>
      <c r="B143" s="292">
        <v>42709</v>
      </c>
      <c r="C143" s="292">
        <v>42709</v>
      </c>
      <c r="D143" s="296" t="s">
        <v>1347</v>
      </c>
      <c r="E143" s="293" t="s">
        <v>1348</v>
      </c>
      <c r="F143" s="445" t="s">
        <v>1349</v>
      </c>
      <c r="G143" s="297">
        <v>4419002010</v>
      </c>
      <c r="H143" s="294" t="s">
        <v>1350</v>
      </c>
      <c r="I143" s="300" t="s">
        <v>1270</v>
      </c>
      <c r="J143" s="299">
        <v>7894255</v>
      </c>
      <c r="K143" s="293" t="s">
        <v>1358</v>
      </c>
      <c r="L143" s="301" t="s">
        <v>1355</v>
      </c>
    </row>
    <row r="144" spans="1:12" s="302" customFormat="1" ht="48" x14ac:dyDescent="0.25">
      <c r="A144" s="88">
        <f t="shared" si="3"/>
        <v>140</v>
      </c>
      <c r="B144" s="303">
        <v>42733</v>
      </c>
      <c r="C144" s="303">
        <v>42733</v>
      </c>
      <c r="D144" s="304" t="s">
        <v>1359</v>
      </c>
      <c r="E144" s="305" t="s">
        <v>1352</v>
      </c>
      <c r="F144" s="446" t="s">
        <v>1353</v>
      </c>
      <c r="G144" s="306">
        <v>4401034170</v>
      </c>
      <c r="H144" s="144" t="s">
        <v>1360</v>
      </c>
      <c r="I144" s="301" t="s">
        <v>1270</v>
      </c>
      <c r="J144" s="307">
        <v>2231043.6800000002</v>
      </c>
      <c r="K144" s="305" t="s">
        <v>1358</v>
      </c>
      <c r="L144" s="301" t="s">
        <v>1355</v>
      </c>
    </row>
    <row r="145" spans="1:12" ht="114.75" x14ac:dyDescent="0.25">
      <c r="A145" s="88">
        <f t="shared" si="3"/>
        <v>141</v>
      </c>
      <c r="B145" s="308" t="s">
        <v>1361</v>
      </c>
      <c r="C145" s="215" t="s">
        <v>1362</v>
      </c>
      <c r="D145" s="215" t="s">
        <v>1266</v>
      </c>
      <c r="E145" s="215" t="s">
        <v>1363</v>
      </c>
      <c r="F145" s="447" t="s">
        <v>1268</v>
      </c>
      <c r="G145" s="215">
        <v>4408003742</v>
      </c>
      <c r="H145" s="215" t="s">
        <v>1269</v>
      </c>
      <c r="I145" s="215" t="s">
        <v>1364</v>
      </c>
      <c r="J145" s="215">
        <v>22075</v>
      </c>
      <c r="K145" s="215" t="s">
        <v>1365</v>
      </c>
      <c r="L145" s="215" t="s">
        <v>1366</v>
      </c>
    </row>
    <row r="146" spans="1:12" ht="114.75" x14ac:dyDescent="0.25">
      <c r="A146" s="88">
        <f t="shared" si="3"/>
        <v>142</v>
      </c>
      <c r="B146" s="309">
        <v>42831</v>
      </c>
      <c r="C146" s="215" t="s">
        <v>1367</v>
      </c>
      <c r="D146" s="215" t="s">
        <v>1271</v>
      </c>
      <c r="E146" s="215" t="s">
        <v>1368</v>
      </c>
      <c r="F146" s="447" t="s">
        <v>1273</v>
      </c>
      <c r="G146" s="215">
        <v>4402006183</v>
      </c>
      <c r="H146" s="215" t="s">
        <v>1269</v>
      </c>
      <c r="I146" s="215" t="s">
        <v>1364</v>
      </c>
      <c r="J146" s="215">
        <v>33950</v>
      </c>
      <c r="K146" s="215" t="s">
        <v>1365</v>
      </c>
      <c r="L146" s="215" t="s">
        <v>1366</v>
      </c>
    </row>
    <row r="147" spans="1:12" ht="127.5" x14ac:dyDescent="0.25">
      <c r="A147" s="88">
        <f t="shared" si="3"/>
        <v>143</v>
      </c>
      <c r="B147" s="309">
        <v>42831</v>
      </c>
      <c r="C147" s="215" t="s">
        <v>1369</v>
      </c>
      <c r="D147" s="215" t="s">
        <v>1274</v>
      </c>
      <c r="E147" s="215" t="s">
        <v>1370</v>
      </c>
      <c r="F147" s="447" t="s">
        <v>1276</v>
      </c>
      <c r="G147" s="215">
        <v>4431001567</v>
      </c>
      <c r="H147" s="215" t="s">
        <v>1269</v>
      </c>
      <c r="I147" s="215" t="s">
        <v>1364</v>
      </c>
      <c r="J147" s="215">
        <v>18500</v>
      </c>
      <c r="K147" s="215" t="s">
        <v>1365</v>
      </c>
      <c r="L147" s="215" t="s">
        <v>1366</v>
      </c>
    </row>
    <row r="148" spans="1:12" ht="114.75" x14ac:dyDescent="0.25">
      <c r="A148" s="88">
        <f t="shared" si="3"/>
        <v>144</v>
      </c>
      <c r="B148" s="309">
        <v>42831</v>
      </c>
      <c r="C148" s="215" t="s">
        <v>1369</v>
      </c>
      <c r="D148" s="215" t="s">
        <v>1277</v>
      </c>
      <c r="E148" s="215" t="s">
        <v>1371</v>
      </c>
      <c r="F148" s="447" t="s">
        <v>1279</v>
      </c>
      <c r="G148" s="215">
        <v>4410002263</v>
      </c>
      <c r="H148" s="215" t="s">
        <v>1269</v>
      </c>
      <c r="I148" s="215" t="s">
        <v>1364</v>
      </c>
      <c r="J148" s="215">
        <v>28425</v>
      </c>
      <c r="K148" s="215" t="s">
        <v>1365</v>
      </c>
      <c r="L148" s="215" t="s">
        <v>1366</v>
      </c>
    </row>
    <row r="149" spans="1:12" ht="114.75" x14ac:dyDescent="0.25">
      <c r="A149" s="88">
        <f t="shared" si="3"/>
        <v>145</v>
      </c>
      <c r="B149" s="308" t="s">
        <v>1361</v>
      </c>
      <c r="C149" s="215" t="s">
        <v>1372</v>
      </c>
      <c r="D149" s="215" t="s">
        <v>1286</v>
      </c>
      <c r="E149" s="215" t="s">
        <v>1373</v>
      </c>
      <c r="F149" s="447" t="s">
        <v>1374</v>
      </c>
      <c r="G149" s="215">
        <v>4412002678</v>
      </c>
      <c r="H149" s="215" t="s">
        <v>1269</v>
      </c>
      <c r="I149" s="215" t="s">
        <v>1364</v>
      </c>
      <c r="J149" s="215">
        <v>21775</v>
      </c>
      <c r="K149" s="215" t="s">
        <v>1365</v>
      </c>
      <c r="L149" s="215" t="s">
        <v>1366</v>
      </c>
    </row>
    <row r="150" spans="1:12" ht="165.75" x14ac:dyDescent="0.25">
      <c r="A150" s="88">
        <f t="shared" si="3"/>
        <v>146</v>
      </c>
      <c r="B150" s="308" t="s">
        <v>1361</v>
      </c>
      <c r="C150" s="215" t="s">
        <v>1375</v>
      </c>
      <c r="D150" s="215" t="s">
        <v>1291</v>
      </c>
      <c r="E150" s="215" t="s">
        <v>1292</v>
      </c>
      <c r="F150" s="447" t="s">
        <v>1293</v>
      </c>
      <c r="G150" s="215">
        <v>4443023283</v>
      </c>
      <c r="H150" s="215" t="s">
        <v>1269</v>
      </c>
      <c r="I150" s="215" t="s">
        <v>1364</v>
      </c>
      <c r="J150" s="215">
        <v>131375</v>
      </c>
      <c r="K150" s="215" t="s">
        <v>1365</v>
      </c>
      <c r="L150" s="215" t="s">
        <v>1366</v>
      </c>
    </row>
    <row r="151" spans="1:12" ht="114.75" x14ac:dyDescent="0.25">
      <c r="A151" s="88">
        <f t="shared" si="3"/>
        <v>147</v>
      </c>
      <c r="B151" s="308" t="s">
        <v>1361</v>
      </c>
      <c r="C151" s="215" t="s">
        <v>1376</v>
      </c>
      <c r="D151" s="215" t="s">
        <v>1294</v>
      </c>
      <c r="E151" s="215" t="s">
        <v>1377</v>
      </c>
      <c r="F151" s="447" t="s">
        <v>1296</v>
      </c>
      <c r="G151" s="215">
        <v>4401033410</v>
      </c>
      <c r="H151" s="215" t="s">
        <v>1269</v>
      </c>
      <c r="I151" s="215" t="s">
        <v>1364</v>
      </c>
      <c r="J151" s="215">
        <v>26875</v>
      </c>
      <c r="K151" s="215" t="s">
        <v>1365</v>
      </c>
      <c r="L151" s="215" t="s">
        <v>1366</v>
      </c>
    </row>
    <row r="152" spans="1:12" ht="114.75" x14ac:dyDescent="0.25">
      <c r="A152" s="88">
        <f t="shared" si="3"/>
        <v>148</v>
      </c>
      <c r="B152" s="308" t="s">
        <v>1361</v>
      </c>
      <c r="C152" s="215" t="s">
        <v>1378</v>
      </c>
      <c r="D152" s="215" t="s">
        <v>1297</v>
      </c>
      <c r="E152" s="215" t="s">
        <v>1379</v>
      </c>
      <c r="F152" s="447" t="s">
        <v>1299</v>
      </c>
      <c r="G152" s="215">
        <v>4416003094</v>
      </c>
      <c r="H152" s="215" t="s">
        <v>1269</v>
      </c>
      <c r="I152" s="215" t="s">
        <v>1364</v>
      </c>
      <c r="J152" s="215">
        <v>26150</v>
      </c>
      <c r="K152" s="215" t="s">
        <v>1365</v>
      </c>
      <c r="L152" s="215" t="s">
        <v>1366</v>
      </c>
    </row>
    <row r="153" spans="1:12" ht="114.75" x14ac:dyDescent="0.25">
      <c r="A153" s="88">
        <f t="shared" si="3"/>
        <v>149</v>
      </c>
      <c r="B153" s="308" t="s">
        <v>1361</v>
      </c>
      <c r="C153" s="215" t="s">
        <v>1380</v>
      </c>
      <c r="D153" s="215" t="s">
        <v>1306</v>
      </c>
      <c r="E153" s="215" t="s">
        <v>1381</v>
      </c>
      <c r="F153" s="447" t="s">
        <v>1308</v>
      </c>
      <c r="G153" s="215">
        <v>4406001718</v>
      </c>
      <c r="H153" s="215" t="s">
        <v>1269</v>
      </c>
      <c r="I153" s="215" t="s">
        <v>1364</v>
      </c>
      <c r="J153" s="215">
        <v>30525</v>
      </c>
      <c r="K153" s="215" t="s">
        <v>1365</v>
      </c>
      <c r="L153" s="215" t="s">
        <v>1366</v>
      </c>
    </row>
    <row r="154" spans="1:12" ht="114.75" x14ac:dyDescent="0.25">
      <c r="A154" s="88">
        <f t="shared" si="3"/>
        <v>150</v>
      </c>
      <c r="B154" s="309">
        <v>42831</v>
      </c>
      <c r="C154" s="215" t="s">
        <v>1376</v>
      </c>
      <c r="D154" s="215" t="s">
        <v>1309</v>
      </c>
      <c r="E154" s="215" t="s">
        <v>1382</v>
      </c>
      <c r="F154" s="447" t="s">
        <v>1311</v>
      </c>
      <c r="G154" s="215">
        <v>4405002645</v>
      </c>
      <c r="H154" s="215" t="s">
        <v>1269</v>
      </c>
      <c r="I154" s="215" t="s">
        <v>1364</v>
      </c>
      <c r="J154" s="215">
        <v>37525</v>
      </c>
      <c r="K154" s="215" t="s">
        <v>1365</v>
      </c>
      <c r="L154" s="215" t="s">
        <v>1366</v>
      </c>
    </row>
    <row r="155" spans="1:12" ht="114.75" x14ac:dyDescent="0.25">
      <c r="A155" s="88">
        <f t="shared" si="3"/>
        <v>151</v>
      </c>
      <c r="B155" s="308" t="s">
        <v>1361</v>
      </c>
      <c r="C155" s="215" t="s">
        <v>1369</v>
      </c>
      <c r="D155" s="215" t="s">
        <v>1312</v>
      </c>
      <c r="E155" s="215" t="s">
        <v>1383</v>
      </c>
      <c r="F155" s="447" t="s">
        <v>1314</v>
      </c>
      <c r="G155" s="215">
        <v>4420001565</v>
      </c>
      <c r="H155" s="215" t="s">
        <v>1269</v>
      </c>
      <c r="I155" s="215" t="s">
        <v>1364</v>
      </c>
      <c r="J155" s="215">
        <v>19575</v>
      </c>
      <c r="K155" s="215" t="s">
        <v>1365</v>
      </c>
      <c r="L155" s="215" t="s">
        <v>1366</v>
      </c>
    </row>
    <row r="156" spans="1:12" ht="114.75" x14ac:dyDescent="0.25">
      <c r="A156" s="88">
        <f t="shared" si="3"/>
        <v>152</v>
      </c>
      <c r="B156" s="308" t="s">
        <v>1361</v>
      </c>
      <c r="C156" s="215" t="s">
        <v>1384</v>
      </c>
      <c r="D156" s="215" t="s">
        <v>1315</v>
      </c>
      <c r="E156" s="215" t="s">
        <v>1385</v>
      </c>
      <c r="F156" s="447" t="s">
        <v>1317</v>
      </c>
      <c r="G156" s="215">
        <v>4421004738</v>
      </c>
      <c r="H156" s="215" t="s">
        <v>1269</v>
      </c>
      <c r="I156" s="215" t="s">
        <v>1364</v>
      </c>
      <c r="J156" s="215">
        <v>30350</v>
      </c>
      <c r="K156" s="215" t="s">
        <v>1365</v>
      </c>
      <c r="L156" s="215" t="s">
        <v>1366</v>
      </c>
    </row>
    <row r="157" spans="1:12" ht="114.75" x14ac:dyDescent="0.25">
      <c r="A157" s="88">
        <f t="shared" si="3"/>
        <v>153</v>
      </c>
      <c r="B157" s="309">
        <v>42831</v>
      </c>
      <c r="C157" s="215" t="s">
        <v>1386</v>
      </c>
      <c r="D157" s="215" t="s">
        <v>1321</v>
      </c>
      <c r="E157" s="215" t="s">
        <v>1387</v>
      </c>
      <c r="F157" s="447" t="s">
        <v>1388</v>
      </c>
      <c r="G157" s="215">
        <v>4423002239</v>
      </c>
      <c r="H157" s="215" t="s">
        <v>1269</v>
      </c>
      <c r="I157" s="215" t="s">
        <v>1364</v>
      </c>
      <c r="J157" s="215">
        <v>23250</v>
      </c>
      <c r="K157" s="215" t="s">
        <v>1365</v>
      </c>
      <c r="L157" s="215" t="s">
        <v>1366</v>
      </c>
    </row>
    <row r="158" spans="1:12" ht="114.75" x14ac:dyDescent="0.25">
      <c r="A158" s="88">
        <f t="shared" si="3"/>
        <v>154</v>
      </c>
      <c r="B158" s="308" t="s">
        <v>1361</v>
      </c>
      <c r="C158" s="215" t="s">
        <v>1389</v>
      </c>
      <c r="D158" s="215" t="s">
        <v>1329</v>
      </c>
      <c r="E158" s="215" t="s">
        <v>1330</v>
      </c>
      <c r="F158" s="447" t="s">
        <v>1331</v>
      </c>
      <c r="G158" s="215">
        <v>4426002580</v>
      </c>
      <c r="H158" s="215" t="s">
        <v>1269</v>
      </c>
      <c r="I158" s="215" t="s">
        <v>1364</v>
      </c>
      <c r="J158" s="215">
        <v>32875</v>
      </c>
      <c r="K158" s="215" t="s">
        <v>1365</v>
      </c>
      <c r="L158" s="215" t="s">
        <v>1366</v>
      </c>
    </row>
    <row r="159" spans="1:12" ht="114.75" x14ac:dyDescent="0.25">
      <c r="A159" s="88">
        <f t="shared" si="3"/>
        <v>155</v>
      </c>
      <c r="B159" s="308" t="s">
        <v>1361</v>
      </c>
      <c r="C159" s="215" t="s">
        <v>1362</v>
      </c>
      <c r="D159" s="215" t="s">
        <v>1332</v>
      </c>
      <c r="E159" s="215" t="s">
        <v>1390</v>
      </c>
      <c r="F159" s="447" t="s">
        <v>1334</v>
      </c>
      <c r="G159" s="215">
        <v>4427003353</v>
      </c>
      <c r="H159" s="215" t="s">
        <v>1269</v>
      </c>
      <c r="I159" s="215" t="s">
        <v>1364</v>
      </c>
      <c r="J159" s="215">
        <v>29600</v>
      </c>
      <c r="K159" s="215" t="s">
        <v>1365</v>
      </c>
      <c r="L159" s="215" t="s">
        <v>1366</v>
      </c>
    </row>
    <row r="160" spans="1:12" ht="114.75" x14ac:dyDescent="0.25">
      <c r="A160" s="88">
        <f t="shared" si="3"/>
        <v>156</v>
      </c>
      <c r="B160" s="308" t="s">
        <v>1361</v>
      </c>
      <c r="C160" s="215" t="s">
        <v>1372</v>
      </c>
      <c r="D160" s="215" t="s">
        <v>1335</v>
      </c>
      <c r="E160" s="215" t="s">
        <v>1391</v>
      </c>
      <c r="F160" s="447" t="s">
        <v>1337</v>
      </c>
      <c r="G160" s="215">
        <v>4428002803</v>
      </c>
      <c r="H160" s="215" t="s">
        <v>1269</v>
      </c>
      <c r="I160" s="215" t="s">
        <v>1364</v>
      </c>
      <c r="J160" s="215">
        <v>24600</v>
      </c>
      <c r="K160" s="215" t="s">
        <v>1365</v>
      </c>
      <c r="L160" s="215" t="s">
        <v>1366</v>
      </c>
    </row>
    <row r="161" spans="1:12" ht="114.75" x14ac:dyDescent="0.25">
      <c r="A161" s="88">
        <f t="shared" si="3"/>
        <v>157</v>
      </c>
      <c r="B161" s="309">
        <v>42831</v>
      </c>
      <c r="C161" s="215" t="s">
        <v>1392</v>
      </c>
      <c r="D161" s="215" t="s">
        <v>1338</v>
      </c>
      <c r="E161" s="215" t="s">
        <v>1393</v>
      </c>
      <c r="F161" s="447" t="s">
        <v>1340</v>
      </c>
      <c r="G161" s="215">
        <v>4429002669</v>
      </c>
      <c r="H161" s="215" t="s">
        <v>1269</v>
      </c>
      <c r="I161" s="215" t="s">
        <v>1364</v>
      </c>
      <c r="J161" s="215">
        <v>25025</v>
      </c>
      <c r="K161" s="215" t="s">
        <v>1365</v>
      </c>
      <c r="L161" s="215" t="s">
        <v>1366</v>
      </c>
    </row>
    <row r="162" spans="1:12" ht="114.75" x14ac:dyDescent="0.25">
      <c r="A162" s="88">
        <f t="shared" si="3"/>
        <v>158</v>
      </c>
      <c r="B162" s="308" t="s">
        <v>1361</v>
      </c>
      <c r="C162" s="215" t="s">
        <v>1394</v>
      </c>
      <c r="D162" s="215" t="s">
        <v>1341</v>
      </c>
      <c r="E162" s="215" t="s">
        <v>1395</v>
      </c>
      <c r="F162" s="447" t="s">
        <v>1343</v>
      </c>
      <c r="G162" s="215">
        <v>4407003965</v>
      </c>
      <c r="H162" s="215" t="s">
        <v>1269</v>
      </c>
      <c r="I162" s="215" t="s">
        <v>1364</v>
      </c>
      <c r="J162" s="215">
        <v>46700</v>
      </c>
      <c r="K162" s="215" t="s">
        <v>1365</v>
      </c>
      <c r="L162" s="215" t="s">
        <v>1366</v>
      </c>
    </row>
    <row r="163" spans="1:12" ht="127.5" x14ac:dyDescent="0.25">
      <c r="A163" s="88">
        <f t="shared" si="3"/>
        <v>159</v>
      </c>
      <c r="B163" s="308" t="s">
        <v>1361</v>
      </c>
      <c r="C163" s="215" t="s">
        <v>1396</v>
      </c>
      <c r="D163" s="215" t="s">
        <v>1344</v>
      </c>
      <c r="E163" s="215" t="s">
        <v>1397</v>
      </c>
      <c r="F163" s="447" t="s">
        <v>1346</v>
      </c>
      <c r="G163" s="215">
        <v>4443023068</v>
      </c>
      <c r="H163" s="215" t="s">
        <v>1269</v>
      </c>
      <c r="I163" s="215" t="s">
        <v>1364</v>
      </c>
      <c r="J163" s="215">
        <v>80000</v>
      </c>
      <c r="K163" s="215" t="s">
        <v>1365</v>
      </c>
      <c r="L163" s="215" t="s">
        <v>1366</v>
      </c>
    </row>
    <row r="164" spans="1:12" ht="114.75" x14ac:dyDescent="0.25">
      <c r="A164" s="88">
        <f t="shared" si="3"/>
        <v>160</v>
      </c>
      <c r="B164" s="308" t="s">
        <v>1398</v>
      </c>
      <c r="C164" s="215" t="s">
        <v>1399</v>
      </c>
      <c r="D164" s="215" t="s">
        <v>1400</v>
      </c>
      <c r="E164" s="215" t="s">
        <v>1401</v>
      </c>
      <c r="F164" s="447" t="s">
        <v>1402</v>
      </c>
      <c r="G164" s="215" t="s">
        <v>1403</v>
      </c>
      <c r="H164" s="215" t="s">
        <v>1269</v>
      </c>
      <c r="I164" s="215" t="s">
        <v>1364</v>
      </c>
      <c r="J164" s="215">
        <v>36875</v>
      </c>
      <c r="K164" s="215" t="s">
        <v>1365</v>
      </c>
      <c r="L164" s="215" t="s">
        <v>1366</v>
      </c>
    </row>
    <row r="165" spans="1:12" ht="114.75" x14ac:dyDescent="0.25">
      <c r="A165" s="88">
        <f t="shared" si="3"/>
        <v>161</v>
      </c>
      <c r="B165" s="308" t="s">
        <v>1398</v>
      </c>
      <c r="C165" s="215" t="s">
        <v>1399</v>
      </c>
      <c r="D165" s="215" t="s">
        <v>1283</v>
      </c>
      <c r="E165" s="215" t="s">
        <v>1404</v>
      </c>
      <c r="F165" s="447" t="s">
        <v>1285</v>
      </c>
      <c r="G165" s="215">
        <v>4413001282</v>
      </c>
      <c r="H165" s="215" t="s">
        <v>1269</v>
      </c>
      <c r="I165" s="215" t="s">
        <v>1364</v>
      </c>
      <c r="J165" s="215">
        <v>20600</v>
      </c>
      <c r="K165" s="215" t="s">
        <v>1365</v>
      </c>
      <c r="L165" s="215" t="s">
        <v>1366</v>
      </c>
    </row>
    <row r="166" spans="1:12" ht="114.75" x14ac:dyDescent="0.25">
      <c r="A166" s="88">
        <f t="shared" si="3"/>
        <v>162</v>
      </c>
      <c r="B166" s="308" t="s">
        <v>1405</v>
      </c>
      <c r="C166" s="215" t="s">
        <v>1406</v>
      </c>
      <c r="D166" s="215" t="s">
        <v>1288</v>
      </c>
      <c r="E166" s="215" t="s">
        <v>1407</v>
      </c>
      <c r="F166" s="447" t="s">
        <v>1293</v>
      </c>
      <c r="G166" s="215">
        <v>4443023283</v>
      </c>
      <c r="H166" s="215" t="s">
        <v>1269</v>
      </c>
      <c r="I166" s="215" t="s">
        <v>1364</v>
      </c>
      <c r="J166" s="215">
        <v>23375</v>
      </c>
      <c r="K166" s="215" t="s">
        <v>1365</v>
      </c>
      <c r="L166" s="215" t="s">
        <v>1366</v>
      </c>
    </row>
    <row r="167" spans="1:12" ht="114.75" x14ac:dyDescent="0.25">
      <c r="A167" s="88">
        <f t="shared" si="3"/>
        <v>163</v>
      </c>
      <c r="B167" s="309">
        <v>42921</v>
      </c>
      <c r="C167" s="215" t="s">
        <v>1408</v>
      </c>
      <c r="D167" s="215" t="s">
        <v>1300</v>
      </c>
      <c r="E167" s="215" t="s">
        <v>1409</v>
      </c>
      <c r="F167" s="447" t="s">
        <v>1302</v>
      </c>
      <c r="G167" s="215">
        <v>4404003156</v>
      </c>
      <c r="H167" s="215" t="s">
        <v>1269</v>
      </c>
      <c r="I167" s="215" t="s">
        <v>1364</v>
      </c>
      <c r="J167" s="215">
        <v>29150</v>
      </c>
      <c r="K167" s="215" t="s">
        <v>1365</v>
      </c>
      <c r="L167" s="215" t="s">
        <v>1366</v>
      </c>
    </row>
    <row r="168" spans="1:12" ht="114.75" x14ac:dyDescent="0.25">
      <c r="A168" s="88">
        <f t="shared" si="3"/>
        <v>164</v>
      </c>
      <c r="B168" s="308" t="s">
        <v>1398</v>
      </c>
      <c r="C168" s="215" t="s">
        <v>1410</v>
      </c>
      <c r="D168" s="215" t="s">
        <v>1411</v>
      </c>
      <c r="E168" s="215" t="s">
        <v>1412</v>
      </c>
      <c r="F168" s="447" t="s">
        <v>1305</v>
      </c>
      <c r="G168" s="215">
        <v>4418001328</v>
      </c>
      <c r="H168" s="215" t="s">
        <v>1269</v>
      </c>
      <c r="I168" s="215" t="s">
        <v>1364</v>
      </c>
      <c r="J168" s="215">
        <v>20475</v>
      </c>
      <c r="K168" s="215" t="s">
        <v>1365</v>
      </c>
      <c r="L168" s="215" t="s">
        <v>1366</v>
      </c>
    </row>
    <row r="169" spans="1:12" ht="114.75" x14ac:dyDescent="0.25">
      <c r="A169" s="88">
        <f t="shared" si="3"/>
        <v>165</v>
      </c>
      <c r="B169" s="308" t="s">
        <v>1398</v>
      </c>
      <c r="C169" s="215" t="s">
        <v>1413</v>
      </c>
      <c r="D169" s="215" t="s">
        <v>1318</v>
      </c>
      <c r="E169" s="215" t="s">
        <v>1414</v>
      </c>
      <c r="F169" s="447" t="s">
        <v>1320</v>
      </c>
      <c r="G169" s="215" t="s">
        <v>1415</v>
      </c>
      <c r="H169" s="215" t="s">
        <v>1269</v>
      </c>
      <c r="I169" s="215" t="s">
        <v>1364</v>
      </c>
      <c r="J169" s="215">
        <v>22675</v>
      </c>
      <c r="K169" s="215" t="s">
        <v>1365</v>
      </c>
      <c r="L169" s="215" t="s">
        <v>1366</v>
      </c>
    </row>
    <row r="170" spans="1:12" ht="114.75" x14ac:dyDescent="0.25">
      <c r="A170" s="88">
        <f t="shared" si="3"/>
        <v>166</v>
      </c>
      <c r="B170" s="308" t="s">
        <v>1398</v>
      </c>
      <c r="C170" s="215" t="s">
        <v>1416</v>
      </c>
      <c r="D170" s="215" t="s">
        <v>1417</v>
      </c>
      <c r="E170" s="215" t="s">
        <v>1418</v>
      </c>
      <c r="F170" s="447" t="s">
        <v>1419</v>
      </c>
      <c r="G170" s="215">
        <v>4424001196</v>
      </c>
      <c r="H170" s="215" t="s">
        <v>1269</v>
      </c>
      <c r="I170" s="215" t="s">
        <v>1364</v>
      </c>
      <c r="J170" s="215">
        <v>23850</v>
      </c>
      <c r="K170" s="215" t="s">
        <v>1365</v>
      </c>
      <c r="L170" s="215" t="s">
        <v>1366</v>
      </c>
    </row>
    <row r="171" spans="1:12" ht="114.75" x14ac:dyDescent="0.25">
      <c r="A171" s="88">
        <f t="shared" si="3"/>
        <v>167</v>
      </c>
      <c r="B171" s="308" t="s">
        <v>1398</v>
      </c>
      <c r="C171" s="215" t="s">
        <v>1420</v>
      </c>
      <c r="D171" s="215" t="s">
        <v>1421</v>
      </c>
      <c r="E171" s="215" t="s">
        <v>1422</v>
      </c>
      <c r="F171" s="447" t="s">
        <v>1423</v>
      </c>
      <c r="G171" s="215">
        <v>4425001865</v>
      </c>
      <c r="H171" s="215" t="s">
        <v>1269</v>
      </c>
      <c r="I171" s="215" t="s">
        <v>1364</v>
      </c>
      <c r="J171" s="215">
        <v>21100</v>
      </c>
      <c r="K171" s="215" t="s">
        <v>1365</v>
      </c>
      <c r="L171" s="215" t="s">
        <v>1366</v>
      </c>
    </row>
    <row r="172" spans="1:12" ht="114.75" x14ac:dyDescent="0.25">
      <c r="A172" s="88">
        <f t="shared" si="3"/>
        <v>168</v>
      </c>
      <c r="B172" s="309">
        <v>42921</v>
      </c>
      <c r="C172" s="215" t="s">
        <v>1424</v>
      </c>
      <c r="D172" s="215" t="s">
        <v>1266</v>
      </c>
      <c r="E172" s="215" t="s">
        <v>1363</v>
      </c>
      <c r="F172" s="447" t="s">
        <v>1268</v>
      </c>
      <c r="G172" s="215">
        <v>4408003742</v>
      </c>
      <c r="H172" s="215" t="s">
        <v>1269</v>
      </c>
      <c r="I172" s="215" t="s">
        <v>1364</v>
      </c>
      <c r="J172" s="215">
        <v>22075</v>
      </c>
      <c r="K172" s="215" t="s">
        <v>1425</v>
      </c>
      <c r="L172" s="215" t="s">
        <v>1366</v>
      </c>
    </row>
    <row r="173" spans="1:12" ht="114.75" x14ac:dyDescent="0.25">
      <c r="A173" s="88">
        <f t="shared" si="3"/>
        <v>169</v>
      </c>
      <c r="B173" s="309">
        <v>42921</v>
      </c>
      <c r="C173" s="215" t="s">
        <v>1426</v>
      </c>
      <c r="D173" s="215" t="s">
        <v>1271</v>
      </c>
      <c r="E173" s="215" t="s">
        <v>1368</v>
      </c>
      <c r="F173" s="447" t="s">
        <v>1273</v>
      </c>
      <c r="G173" s="215">
        <v>4402006183</v>
      </c>
      <c r="H173" s="215" t="s">
        <v>1269</v>
      </c>
      <c r="I173" s="215" t="s">
        <v>1364</v>
      </c>
      <c r="J173" s="215">
        <v>33950</v>
      </c>
      <c r="K173" s="215" t="s">
        <v>1425</v>
      </c>
      <c r="L173" s="215" t="s">
        <v>1366</v>
      </c>
    </row>
    <row r="174" spans="1:12" ht="127.5" x14ac:dyDescent="0.25">
      <c r="A174" s="88">
        <f t="shared" si="3"/>
        <v>170</v>
      </c>
      <c r="B174" s="308" t="s">
        <v>1398</v>
      </c>
      <c r="C174" s="215" t="s">
        <v>1427</v>
      </c>
      <c r="D174" s="215" t="s">
        <v>1274</v>
      </c>
      <c r="E174" s="215" t="s">
        <v>1370</v>
      </c>
      <c r="F174" s="447" t="s">
        <v>1276</v>
      </c>
      <c r="G174" s="215">
        <v>4431001567</v>
      </c>
      <c r="H174" s="215" t="s">
        <v>1269</v>
      </c>
      <c r="I174" s="215" t="s">
        <v>1364</v>
      </c>
      <c r="J174" s="215">
        <v>18500</v>
      </c>
      <c r="K174" s="215" t="s">
        <v>1425</v>
      </c>
      <c r="L174" s="215" t="s">
        <v>1366</v>
      </c>
    </row>
    <row r="175" spans="1:12" ht="114.75" x14ac:dyDescent="0.25">
      <c r="A175" s="88">
        <f t="shared" si="3"/>
        <v>171</v>
      </c>
      <c r="B175" s="308" t="s">
        <v>1398</v>
      </c>
      <c r="C175" s="215" t="s">
        <v>1427</v>
      </c>
      <c r="D175" s="215" t="s">
        <v>1277</v>
      </c>
      <c r="E175" s="215" t="s">
        <v>1371</v>
      </c>
      <c r="F175" s="447" t="s">
        <v>1279</v>
      </c>
      <c r="G175" s="215">
        <v>4410002263</v>
      </c>
      <c r="H175" s="215" t="s">
        <v>1269</v>
      </c>
      <c r="I175" s="215" t="s">
        <v>1364</v>
      </c>
      <c r="J175" s="215">
        <v>28425</v>
      </c>
      <c r="K175" s="215" t="s">
        <v>1425</v>
      </c>
      <c r="L175" s="215" t="s">
        <v>1366</v>
      </c>
    </row>
    <row r="176" spans="1:12" ht="114.75" x14ac:dyDescent="0.25">
      <c r="A176" s="88">
        <f t="shared" si="3"/>
        <v>172</v>
      </c>
      <c r="B176" s="309">
        <v>42921</v>
      </c>
      <c r="C176" s="215" t="s">
        <v>1428</v>
      </c>
      <c r="D176" s="215" t="s">
        <v>1400</v>
      </c>
      <c r="E176" s="215" t="s">
        <v>1401</v>
      </c>
      <c r="F176" s="447" t="s">
        <v>1402</v>
      </c>
      <c r="G176" s="215" t="s">
        <v>1403</v>
      </c>
      <c r="H176" s="215" t="s">
        <v>1269</v>
      </c>
      <c r="I176" s="215" t="s">
        <v>1364</v>
      </c>
      <c r="J176" s="215">
        <v>36875</v>
      </c>
      <c r="K176" s="215" t="s">
        <v>1425</v>
      </c>
      <c r="L176" s="215" t="s">
        <v>1366</v>
      </c>
    </row>
    <row r="177" spans="1:12" ht="114.75" x14ac:dyDescent="0.25">
      <c r="A177" s="88">
        <f t="shared" si="3"/>
        <v>173</v>
      </c>
      <c r="B177" s="308" t="s">
        <v>1398</v>
      </c>
      <c r="C177" s="215" t="s">
        <v>1429</v>
      </c>
      <c r="D177" s="215" t="s">
        <v>1283</v>
      </c>
      <c r="E177" s="215" t="s">
        <v>1430</v>
      </c>
      <c r="F177" s="447" t="s">
        <v>1285</v>
      </c>
      <c r="G177" s="215">
        <v>4413001282</v>
      </c>
      <c r="H177" s="215" t="s">
        <v>1269</v>
      </c>
      <c r="I177" s="215" t="s">
        <v>1364</v>
      </c>
      <c r="J177" s="215">
        <v>20600</v>
      </c>
      <c r="K177" s="215" t="s">
        <v>1425</v>
      </c>
      <c r="L177" s="215" t="s">
        <v>1366</v>
      </c>
    </row>
    <row r="178" spans="1:12" ht="114.75" x14ac:dyDescent="0.25">
      <c r="A178" s="88">
        <f t="shared" si="3"/>
        <v>174</v>
      </c>
      <c r="B178" s="308" t="s">
        <v>1398</v>
      </c>
      <c r="C178" s="215" t="s">
        <v>1426</v>
      </c>
      <c r="D178" s="215" t="s">
        <v>1286</v>
      </c>
      <c r="E178" s="215" t="s">
        <v>1373</v>
      </c>
      <c r="F178" s="447" t="s">
        <v>1374</v>
      </c>
      <c r="G178" s="215">
        <v>4412002678</v>
      </c>
      <c r="H178" s="215" t="s">
        <v>1269</v>
      </c>
      <c r="I178" s="215" t="s">
        <v>1364</v>
      </c>
      <c r="J178" s="215">
        <v>21775</v>
      </c>
      <c r="K178" s="215" t="s">
        <v>1425</v>
      </c>
      <c r="L178" s="215" t="s">
        <v>1366</v>
      </c>
    </row>
    <row r="179" spans="1:12" ht="114.75" x14ac:dyDescent="0.25">
      <c r="A179" s="88">
        <f t="shared" si="3"/>
        <v>175</v>
      </c>
      <c r="B179" s="308" t="s">
        <v>1398</v>
      </c>
      <c r="C179" s="215" t="s">
        <v>1431</v>
      </c>
      <c r="D179" s="215" t="s">
        <v>1288</v>
      </c>
      <c r="E179" s="215" t="s">
        <v>1407</v>
      </c>
      <c r="F179" s="447" t="s">
        <v>1290</v>
      </c>
      <c r="G179" s="215">
        <v>4415004169</v>
      </c>
      <c r="H179" s="215" t="s">
        <v>1269</v>
      </c>
      <c r="I179" s="215" t="s">
        <v>1364</v>
      </c>
      <c r="J179" s="215">
        <v>23375</v>
      </c>
      <c r="K179" s="215" t="s">
        <v>1425</v>
      </c>
      <c r="L179" s="215" t="s">
        <v>1366</v>
      </c>
    </row>
    <row r="180" spans="1:12" ht="165.75" x14ac:dyDescent="0.25">
      <c r="A180" s="88">
        <f t="shared" si="3"/>
        <v>176</v>
      </c>
      <c r="B180" s="309">
        <v>42921</v>
      </c>
      <c r="C180" s="215" t="s">
        <v>1427</v>
      </c>
      <c r="D180" s="215" t="s">
        <v>1291</v>
      </c>
      <c r="E180" s="215" t="s">
        <v>1292</v>
      </c>
      <c r="F180" s="447" t="s">
        <v>1293</v>
      </c>
      <c r="G180" s="215">
        <v>4443023283</v>
      </c>
      <c r="H180" s="215" t="s">
        <v>1269</v>
      </c>
      <c r="I180" s="215" t="s">
        <v>1364</v>
      </c>
      <c r="J180" s="215">
        <v>131375</v>
      </c>
      <c r="K180" s="215" t="s">
        <v>1425</v>
      </c>
      <c r="L180" s="215" t="s">
        <v>1366</v>
      </c>
    </row>
    <row r="181" spans="1:12" ht="114.75" x14ac:dyDescent="0.25">
      <c r="A181" s="88">
        <f t="shared" si="3"/>
        <v>177</v>
      </c>
      <c r="B181" s="309">
        <v>42921</v>
      </c>
      <c r="C181" s="215" t="s">
        <v>1424</v>
      </c>
      <c r="D181" s="215" t="s">
        <v>1294</v>
      </c>
      <c r="E181" s="215" t="s">
        <v>1377</v>
      </c>
      <c r="F181" s="447" t="s">
        <v>1296</v>
      </c>
      <c r="G181" s="215">
        <v>4401033410</v>
      </c>
      <c r="H181" s="215" t="s">
        <v>1269</v>
      </c>
      <c r="I181" s="215" t="s">
        <v>1364</v>
      </c>
      <c r="J181" s="215">
        <v>26875</v>
      </c>
      <c r="K181" s="215" t="s">
        <v>1425</v>
      </c>
      <c r="L181" s="215" t="s">
        <v>1366</v>
      </c>
    </row>
    <row r="182" spans="1:12" ht="114.75" x14ac:dyDescent="0.25">
      <c r="A182" s="88">
        <f t="shared" si="3"/>
        <v>178</v>
      </c>
      <c r="B182" s="308" t="s">
        <v>1398</v>
      </c>
      <c r="C182" s="215" t="s">
        <v>1384</v>
      </c>
      <c r="D182" s="215" t="s">
        <v>1297</v>
      </c>
      <c r="E182" s="215" t="s">
        <v>1379</v>
      </c>
      <c r="F182" s="447" t="s">
        <v>1299</v>
      </c>
      <c r="G182" s="215">
        <v>4416003094</v>
      </c>
      <c r="H182" s="215" t="s">
        <v>1269</v>
      </c>
      <c r="I182" s="215" t="s">
        <v>1364</v>
      </c>
      <c r="J182" s="215">
        <v>26150</v>
      </c>
      <c r="K182" s="215" t="s">
        <v>1425</v>
      </c>
      <c r="L182" s="215" t="s">
        <v>1366</v>
      </c>
    </row>
    <row r="183" spans="1:12" ht="114.75" x14ac:dyDescent="0.25">
      <c r="A183" s="88">
        <f t="shared" si="3"/>
        <v>179</v>
      </c>
      <c r="B183" s="308" t="s">
        <v>1398</v>
      </c>
      <c r="C183" s="215" t="s">
        <v>1424</v>
      </c>
      <c r="D183" s="215" t="s">
        <v>1300</v>
      </c>
      <c r="E183" s="215" t="s">
        <v>1409</v>
      </c>
      <c r="F183" s="447" t="s">
        <v>1302</v>
      </c>
      <c r="G183" s="215">
        <v>4404003156</v>
      </c>
      <c r="H183" s="215" t="s">
        <v>1269</v>
      </c>
      <c r="I183" s="215" t="s">
        <v>1364</v>
      </c>
      <c r="J183" s="215">
        <v>29150</v>
      </c>
      <c r="K183" s="215" t="s">
        <v>1425</v>
      </c>
      <c r="L183" s="215" t="s">
        <v>1366</v>
      </c>
    </row>
    <row r="184" spans="1:12" ht="114.75" x14ac:dyDescent="0.25">
      <c r="A184" s="88">
        <f t="shared" si="3"/>
        <v>180</v>
      </c>
      <c r="B184" s="308" t="s">
        <v>1398</v>
      </c>
      <c r="C184" s="215" t="s">
        <v>1432</v>
      </c>
      <c r="D184" s="215" t="s">
        <v>1411</v>
      </c>
      <c r="E184" s="215" t="s">
        <v>1412</v>
      </c>
      <c r="F184" s="447" t="s">
        <v>1305</v>
      </c>
      <c r="G184" s="215">
        <v>4418001328</v>
      </c>
      <c r="H184" s="215" t="s">
        <v>1269</v>
      </c>
      <c r="I184" s="215" t="s">
        <v>1364</v>
      </c>
      <c r="J184" s="215">
        <v>20475</v>
      </c>
      <c r="K184" s="215" t="s">
        <v>1425</v>
      </c>
      <c r="L184" s="215" t="s">
        <v>1366</v>
      </c>
    </row>
    <row r="185" spans="1:12" ht="114.75" x14ac:dyDescent="0.25">
      <c r="A185" s="88">
        <f t="shared" si="3"/>
        <v>181</v>
      </c>
      <c r="B185" s="308" t="s">
        <v>1398</v>
      </c>
      <c r="C185" s="215" t="s">
        <v>1427</v>
      </c>
      <c r="D185" s="215" t="s">
        <v>1306</v>
      </c>
      <c r="E185" s="215" t="s">
        <v>1381</v>
      </c>
      <c r="F185" s="447" t="s">
        <v>1308</v>
      </c>
      <c r="G185" s="215">
        <v>4406001718</v>
      </c>
      <c r="H185" s="215" t="s">
        <v>1269</v>
      </c>
      <c r="I185" s="215" t="s">
        <v>1364</v>
      </c>
      <c r="J185" s="215">
        <v>30525</v>
      </c>
      <c r="K185" s="215" t="s">
        <v>1425</v>
      </c>
      <c r="L185" s="215" t="s">
        <v>1366</v>
      </c>
    </row>
    <row r="186" spans="1:12" ht="114.75" x14ac:dyDescent="0.25">
      <c r="A186" s="88">
        <f t="shared" si="3"/>
        <v>182</v>
      </c>
      <c r="B186" s="308" t="s">
        <v>1398</v>
      </c>
      <c r="C186" s="215" t="s">
        <v>1384</v>
      </c>
      <c r="D186" s="215" t="s">
        <v>1309</v>
      </c>
      <c r="E186" s="215" t="s">
        <v>1382</v>
      </c>
      <c r="F186" s="447" t="s">
        <v>1311</v>
      </c>
      <c r="G186" s="215">
        <v>4405002645</v>
      </c>
      <c r="H186" s="215" t="s">
        <v>1269</v>
      </c>
      <c r="I186" s="215" t="s">
        <v>1364</v>
      </c>
      <c r="J186" s="215">
        <v>37525</v>
      </c>
      <c r="K186" s="215" t="s">
        <v>1425</v>
      </c>
      <c r="L186" s="215" t="s">
        <v>1366</v>
      </c>
    </row>
    <row r="187" spans="1:12" ht="114.75" x14ac:dyDescent="0.25">
      <c r="A187" s="88">
        <f t="shared" si="3"/>
        <v>183</v>
      </c>
      <c r="B187" s="309">
        <v>42921</v>
      </c>
      <c r="C187" s="215" t="s">
        <v>1384</v>
      </c>
      <c r="D187" s="215" t="s">
        <v>1312</v>
      </c>
      <c r="E187" s="215" t="s">
        <v>1383</v>
      </c>
      <c r="F187" s="447" t="s">
        <v>1314</v>
      </c>
      <c r="G187" s="215">
        <v>4420001565</v>
      </c>
      <c r="H187" s="215" t="s">
        <v>1269</v>
      </c>
      <c r="I187" s="215" t="s">
        <v>1364</v>
      </c>
      <c r="J187" s="215">
        <v>19575</v>
      </c>
      <c r="K187" s="215" t="s">
        <v>1425</v>
      </c>
      <c r="L187" s="215" t="s">
        <v>1366</v>
      </c>
    </row>
    <row r="188" spans="1:12" ht="114.75" x14ac:dyDescent="0.25">
      <c r="A188" s="88">
        <f t="shared" si="3"/>
        <v>184</v>
      </c>
      <c r="B188" s="308" t="s">
        <v>1398</v>
      </c>
      <c r="C188" s="215" t="s">
        <v>1384</v>
      </c>
      <c r="D188" s="215" t="s">
        <v>1315</v>
      </c>
      <c r="E188" s="215" t="s">
        <v>1385</v>
      </c>
      <c r="F188" s="447" t="s">
        <v>1317</v>
      </c>
      <c r="G188" s="215">
        <v>4421004738</v>
      </c>
      <c r="H188" s="215" t="s">
        <v>1269</v>
      </c>
      <c r="I188" s="215" t="s">
        <v>1364</v>
      </c>
      <c r="J188" s="215">
        <v>30350</v>
      </c>
      <c r="K188" s="215" t="s">
        <v>1425</v>
      </c>
      <c r="L188" s="215" t="s">
        <v>1366</v>
      </c>
    </row>
    <row r="189" spans="1:12" ht="114.75" x14ac:dyDescent="0.25">
      <c r="A189" s="88">
        <f t="shared" si="3"/>
        <v>185</v>
      </c>
      <c r="B189" s="308" t="s">
        <v>1398</v>
      </c>
      <c r="C189" s="215" t="s">
        <v>1433</v>
      </c>
      <c r="D189" s="215" t="s">
        <v>1318</v>
      </c>
      <c r="E189" s="215" t="s">
        <v>1414</v>
      </c>
      <c r="F189" s="447" t="s">
        <v>1320</v>
      </c>
      <c r="G189" s="215" t="s">
        <v>1415</v>
      </c>
      <c r="H189" s="215" t="s">
        <v>1269</v>
      </c>
      <c r="I189" s="215" t="s">
        <v>1364</v>
      </c>
      <c r="J189" s="215">
        <v>22675</v>
      </c>
      <c r="K189" s="215" t="s">
        <v>1425</v>
      </c>
      <c r="L189" s="215" t="s">
        <v>1366</v>
      </c>
    </row>
    <row r="190" spans="1:12" ht="114.75" x14ac:dyDescent="0.25">
      <c r="A190" s="88">
        <f t="shared" si="3"/>
        <v>186</v>
      </c>
      <c r="B190" s="308" t="s">
        <v>1398</v>
      </c>
      <c r="C190" s="215" t="s">
        <v>1434</v>
      </c>
      <c r="D190" s="215" t="s">
        <v>1321</v>
      </c>
      <c r="E190" s="215" t="s">
        <v>1387</v>
      </c>
      <c r="F190" s="447" t="s">
        <v>1388</v>
      </c>
      <c r="G190" s="215">
        <v>4423002239</v>
      </c>
      <c r="H190" s="215" t="s">
        <v>1269</v>
      </c>
      <c r="I190" s="215" t="s">
        <v>1364</v>
      </c>
      <c r="J190" s="215">
        <v>23250</v>
      </c>
      <c r="K190" s="215" t="s">
        <v>1425</v>
      </c>
      <c r="L190" s="215" t="s">
        <v>1366</v>
      </c>
    </row>
    <row r="191" spans="1:12" ht="114.75" x14ac:dyDescent="0.25">
      <c r="A191" s="88">
        <f t="shared" si="3"/>
        <v>187</v>
      </c>
      <c r="B191" s="308" t="s">
        <v>1398</v>
      </c>
      <c r="C191" s="215" t="s">
        <v>1426</v>
      </c>
      <c r="D191" s="215" t="s">
        <v>1421</v>
      </c>
      <c r="E191" s="215" t="s">
        <v>1422</v>
      </c>
      <c r="F191" s="447" t="s">
        <v>1423</v>
      </c>
      <c r="G191" s="215">
        <v>4425001865</v>
      </c>
      <c r="H191" s="215" t="s">
        <v>1269</v>
      </c>
      <c r="I191" s="215" t="s">
        <v>1364</v>
      </c>
      <c r="J191" s="215">
        <v>21100</v>
      </c>
      <c r="K191" s="215" t="s">
        <v>1425</v>
      </c>
      <c r="L191" s="215" t="s">
        <v>1366</v>
      </c>
    </row>
    <row r="192" spans="1:12" ht="114.75" x14ac:dyDescent="0.25">
      <c r="A192" s="88">
        <f t="shared" si="3"/>
        <v>188</v>
      </c>
      <c r="B192" s="308" t="s">
        <v>1398</v>
      </c>
      <c r="C192" s="215" t="s">
        <v>1434</v>
      </c>
      <c r="D192" s="215" t="s">
        <v>1417</v>
      </c>
      <c r="E192" s="215" t="s">
        <v>1418</v>
      </c>
      <c r="F192" s="447" t="s">
        <v>1419</v>
      </c>
      <c r="G192" s="215">
        <v>4424001196</v>
      </c>
      <c r="H192" s="215" t="s">
        <v>1269</v>
      </c>
      <c r="I192" s="215" t="s">
        <v>1364</v>
      </c>
      <c r="J192" s="215">
        <v>23850</v>
      </c>
      <c r="K192" s="215" t="s">
        <v>1425</v>
      </c>
      <c r="L192" s="215" t="s">
        <v>1366</v>
      </c>
    </row>
    <row r="193" spans="1:12" ht="114.75" x14ac:dyDescent="0.25">
      <c r="A193" s="88">
        <f t="shared" si="3"/>
        <v>189</v>
      </c>
      <c r="B193" s="308" t="s">
        <v>1398</v>
      </c>
      <c r="C193" s="215" t="s">
        <v>1435</v>
      </c>
      <c r="D193" s="215" t="s">
        <v>1329</v>
      </c>
      <c r="E193" s="215" t="s">
        <v>1330</v>
      </c>
      <c r="F193" s="447" t="s">
        <v>1331</v>
      </c>
      <c r="G193" s="215">
        <v>4426002580</v>
      </c>
      <c r="H193" s="215" t="s">
        <v>1269</v>
      </c>
      <c r="I193" s="215" t="s">
        <v>1364</v>
      </c>
      <c r="J193" s="215">
        <v>32875</v>
      </c>
      <c r="K193" s="215" t="s">
        <v>1425</v>
      </c>
      <c r="L193" s="215" t="s">
        <v>1366</v>
      </c>
    </row>
    <row r="194" spans="1:12" ht="114.75" x14ac:dyDescent="0.25">
      <c r="A194" s="88">
        <f t="shared" si="3"/>
        <v>190</v>
      </c>
      <c r="B194" s="308" t="s">
        <v>1398</v>
      </c>
      <c r="C194" s="215" t="s">
        <v>1427</v>
      </c>
      <c r="D194" s="215" t="s">
        <v>1332</v>
      </c>
      <c r="E194" s="215" t="s">
        <v>1390</v>
      </c>
      <c r="F194" s="447" t="s">
        <v>1334</v>
      </c>
      <c r="G194" s="215">
        <v>4427003353</v>
      </c>
      <c r="H194" s="215" t="s">
        <v>1269</v>
      </c>
      <c r="I194" s="215" t="s">
        <v>1364</v>
      </c>
      <c r="J194" s="215">
        <v>29600</v>
      </c>
      <c r="K194" s="215" t="s">
        <v>1425</v>
      </c>
      <c r="L194" s="215" t="s">
        <v>1366</v>
      </c>
    </row>
    <row r="195" spans="1:12" ht="114.75" x14ac:dyDescent="0.25">
      <c r="A195" s="88">
        <f t="shared" si="3"/>
        <v>191</v>
      </c>
      <c r="B195" s="308" t="s">
        <v>1398</v>
      </c>
      <c r="C195" s="215" t="s">
        <v>1384</v>
      </c>
      <c r="D195" s="215" t="s">
        <v>1335</v>
      </c>
      <c r="E195" s="215" t="s">
        <v>1391</v>
      </c>
      <c r="F195" s="447" t="s">
        <v>1337</v>
      </c>
      <c r="G195" s="215">
        <v>4428002803</v>
      </c>
      <c r="H195" s="215" t="s">
        <v>1269</v>
      </c>
      <c r="I195" s="215" t="s">
        <v>1364</v>
      </c>
      <c r="J195" s="215">
        <v>24600</v>
      </c>
      <c r="K195" s="215" t="s">
        <v>1425</v>
      </c>
      <c r="L195" s="215" t="s">
        <v>1366</v>
      </c>
    </row>
    <row r="196" spans="1:12" ht="114.75" x14ac:dyDescent="0.25">
      <c r="A196" s="88">
        <f t="shared" si="3"/>
        <v>192</v>
      </c>
      <c r="B196" s="309">
        <v>42921</v>
      </c>
      <c r="C196" s="215" t="s">
        <v>1424</v>
      </c>
      <c r="D196" s="215" t="s">
        <v>1338</v>
      </c>
      <c r="E196" s="215" t="s">
        <v>1393</v>
      </c>
      <c r="F196" s="447" t="s">
        <v>1340</v>
      </c>
      <c r="G196" s="215">
        <v>4429002669</v>
      </c>
      <c r="H196" s="215" t="s">
        <v>1269</v>
      </c>
      <c r="I196" s="215" t="s">
        <v>1364</v>
      </c>
      <c r="J196" s="215">
        <v>25025</v>
      </c>
      <c r="K196" s="215" t="s">
        <v>1425</v>
      </c>
      <c r="L196" s="215" t="s">
        <v>1366</v>
      </c>
    </row>
    <row r="197" spans="1:12" ht="114.75" x14ac:dyDescent="0.25">
      <c r="A197" s="88">
        <f t="shared" si="3"/>
        <v>193</v>
      </c>
      <c r="B197" s="309">
        <v>42921</v>
      </c>
      <c r="C197" s="215" t="s">
        <v>1429</v>
      </c>
      <c r="D197" s="215" t="s">
        <v>1341</v>
      </c>
      <c r="E197" s="215" t="s">
        <v>1395</v>
      </c>
      <c r="F197" s="447" t="s">
        <v>1343</v>
      </c>
      <c r="G197" s="215">
        <v>4407003965</v>
      </c>
      <c r="H197" s="215" t="s">
        <v>1269</v>
      </c>
      <c r="I197" s="215" t="s">
        <v>1364</v>
      </c>
      <c r="J197" s="215">
        <v>46700</v>
      </c>
      <c r="K197" s="215" t="s">
        <v>1425</v>
      </c>
      <c r="L197" s="215" t="s">
        <v>1366</v>
      </c>
    </row>
    <row r="198" spans="1:12" ht="127.5" x14ac:dyDescent="0.25">
      <c r="A198" s="88">
        <f t="shared" si="3"/>
        <v>194</v>
      </c>
      <c r="B198" s="308" t="s">
        <v>1398</v>
      </c>
      <c r="C198" s="215" t="s">
        <v>1384</v>
      </c>
      <c r="D198" s="215" t="s">
        <v>1344</v>
      </c>
      <c r="E198" s="215" t="s">
        <v>1397</v>
      </c>
      <c r="F198" s="447" t="s">
        <v>1346</v>
      </c>
      <c r="G198" s="215">
        <v>4443023068</v>
      </c>
      <c r="H198" s="215" t="s">
        <v>1269</v>
      </c>
      <c r="I198" s="215" t="s">
        <v>1364</v>
      </c>
      <c r="J198" s="215">
        <v>80000</v>
      </c>
      <c r="K198" s="215" t="s">
        <v>1425</v>
      </c>
      <c r="L198" s="215" t="s">
        <v>1366</v>
      </c>
    </row>
    <row r="199" spans="1:12" ht="102" x14ac:dyDescent="0.25">
      <c r="A199" s="88">
        <f t="shared" ref="A199:A262" si="4">A198+1</f>
        <v>195</v>
      </c>
      <c r="B199" s="308" t="s">
        <v>1398</v>
      </c>
      <c r="C199" s="215" t="s">
        <v>1436</v>
      </c>
      <c r="D199" s="215" t="s">
        <v>1437</v>
      </c>
      <c r="E199" s="215" t="s">
        <v>1438</v>
      </c>
      <c r="F199" s="447" t="s">
        <v>1439</v>
      </c>
      <c r="G199" s="215">
        <v>4401020481</v>
      </c>
      <c r="H199" s="215" t="s">
        <v>1269</v>
      </c>
      <c r="I199" s="215" t="s">
        <v>1364</v>
      </c>
      <c r="J199" s="215">
        <v>100000</v>
      </c>
      <c r="K199" s="215" t="s">
        <v>1425</v>
      </c>
      <c r="L199" s="215" t="s">
        <v>1366</v>
      </c>
    </row>
    <row r="200" spans="1:12" ht="140.25" x14ac:dyDescent="0.25">
      <c r="A200" s="88">
        <f t="shared" si="4"/>
        <v>196</v>
      </c>
      <c r="B200" s="309">
        <v>42921</v>
      </c>
      <c r="C200" s="215" t="s">
        <v>1440</v>
      </c>
      <c r="D200" s="215" t="s">
        <v>1441</v>
      </c>
      <c r="E200" s="215" t="s">
        <v>1442</v>
      </c>
      <c r="F200" s="447" t="s">
        <v>1349</v>
      </c>
      <c r="G200" s="215">
        <v>4419002010</v>
      </c>
      <c r="H200" s="215" t="s">
        <v>1443</v>
      </c>
      <c r="I200" s="215" t="s">
        <v>1364</v>
      </c>
      <c r="J200" s="215">
        <v>632089</v>
      </c>
      <c r="K200" s="215" t="s">
        <v>1444</v>
      </c>
      <c r="L200" s="215" t="s">
        <v>1366</v>
      </c>
    </row>
    <row r="201" spans="1:12" ht="140.25" x14ac:dyDescent="0.25">
      <c r="A201" s="88">
        <f t="shared" si="4"/>
        <v>197</v>
      </c>
      <c r="B201" s="308" t="s">
        <v>1398</v>
      </c>
      <c r="C201" s="215" t="s">
        <v>1440</v>
      </c>
      <c r="D201" s="215" t="s">
        <v>1441</v>
      </c>
      <c r="E201" s="215" t="s">
        <v>1442</v>
      </c>
      <c r="F201" s="447" t="s">
        <v>1349</v>
      </c>
      <c r="G201" s="215">
        <v>4419002010</v>
      </c>
      <c r="H201" s="215" t="s">
        <v>1443</v>
      </c>
      <c r="I201" s="215" t="s">
        <v>1364</v>
      </c>
      <c r="J201" s="215">
        <v>621235</v>
      </c>
      <c r="K201" s="215" t="s">
        <v>1445</v>
      </c>
      <c r="L201" s="215" t="s">
        <v>1366</v>
      </c>
    </row>
    <row r="202" spans="1:12" ht="140.25" x14ac:dyDescent="0.25">
      <c r="A202" s="88">
        <f t="shared" si="4"/>
        <v>198</v>
      </c>
      <c r="B202" s="309">
        <v>42921</v>
      </c>
      <c r="C202" s="215" t="s">
        <v>1440</v>
      </c>
      <c r="D202" s="215" t="s">
        <v>1441</v>
      </c>
      <c r="E202" s="215" t="s">
        <v>1442</v>
      </c>
      <c r="F202" s="447" t="s">
        <v>1349</v>
      </c>
      <c r="G202" s="215">
        <v>4419002010</v>
      </c>
      <c r="H202" s="215" t="s">
        <v>1443</v>
      </c>
      <c r="I202" s="215" t="s">
        <v>1364</v>
      </c>
      <c r="J202" s="215">
        <v>616112</v>
      </c>
      <c r="K202" s="215" t="s">
        <v>1446</v>
      </c>
      <c r="L202" s="215" t="s">
        <v>1366</v>
      </c>
    </row>
    <row r="203" spans="1:12" ht="140.25" x14ac:dyDescent="0.25">
      <c r="A203" s="88">
        <f t="shared" si="4"/>
        <v>199</v>
      </c>
      <c r="B203" s="308" t="s">
        <v>1398</v>
      </c>
      <c r="C203" s="215" t="s">
        <v>1426</v>
      </c>
      <c r="D203" s="215" t="s">
        <v>1441</v>
      </c>
      <c r="E203" s="215" t="s">
        <v>1442</v>
      </c>
      <c r="F203" s="447" t="s">
        <v>1349</v>
      </c>
      <c r="G203" s="215">
        <v>4419002010</v>
      </c>
      <c r="H203" s="215" t="s">
        <v>1443</v>
      </c>
      <c r="I203" s="215" t="s">
        <v>1364</v>
      </c>
      <c r="J203" s="215">
        <v>607571</v>
      </c>
      <c r="K203" s="215" t="s">
        <v>1447</v>
      </c>
      <c r="L203" s="215" t="s">
        <v>1366</v>
      </c>
    </row>
    <row r="204" spans="1:12" ht="140.25" x14ac:dyDescent="0.25">
      <c r="A204" s="88">
        <f t="shared" si="4"/>
        <v>200</v>
      </c>
      <c r="B204" s="309">
        <v>42921</v>
      </c>
      <c r="C204" s="215" t="s">
        <v>1426</v>
      </c>
      <c r="D204" s="215" t="s">
        <v>1441</v>
      </c>
      <c r="E204" s="215" t="s">
        <v>1442</v>
      </c>
      <c r="F204" s="447" t="s">
        <v>1349</v>
      </c>
      <c r="G204" s="215">
        <v>4419002010</v>
      </c>
      <c r="H204" s="215" t="s">
        <v>1443</v>
      </c>
      <c r="I204" s="215" t="s">
        <v>1364</v>
      </c>
      <c r="J204" s="215">
        <v>587189</v>
      </c>
      <c r="K204" s="215" t="s">
        <v>1448</v>
      </c>
      <c r="L204" s="215" t="s">
        <v>1366</v>
      </c>
    </row>
    <row r="205" spans="1:12" ht="140.25" x14ac:dyDescent="0.25">
      <c r="A205" s="88">
        <f t="shared" si="4"/>
        <v>201</v>
      </c>
      <c r="B205" s="308" t="s">
        <v>1398</v>
      </c>
      <c r="C205" s="215" t="s">
        <v>1426</v>
      </c>
      <c r="D205" s="215" t="s">
        <v>1441</v>
      </c>
      <c r="E205" s="215" t="s">
        <v>1442</v>
      </c>
      <c r="F205" s="447" t="s">
        <v>1349</v>
      </c>
      <c r="G205" s="215">
        <v>4419002010</v>
      </c>
      <c r="H205" s="215" t="s">
        <v>1443</v>
      </c>
      <c r="I205" s="215" t="s">
        <v>1364</v>
      </c>
      <c r="J205" s="215">
        <v>579971</v>
      </c>
      <c r="K205" s="215" t="s">
        <v>1449</v>
      </c>
      <c r="L205" s="215" t="s">
        <v>1366</v>
      </c>
    </row>
    <row r="206" spans="1:12" ht="140.25" x14ac:dyDescent="0.25">
      <c r="A206" s="88">
        <f t="shared" si="4"/>
        <v>202</v>
      </c>
      <c r="B206" s="308" t="s">
        <v>1450</v>
      </c>
      <c r="C206" s="215" t="s">
        <v>1451</v>
      </c>
      <c r="D206" s="215" t="s">
        <v>1441</v>
      </c>
      <c r="E206" s="215" t="s">
        <v>1442</v>
      </c>
      <c r="F206" s="447" t="s">
        <v>1349</v>
      </c>
      <c r="G206" s="215">
        <v>4419002010</v>
      </c>
      <c r="H206" s="215" t="s">
        <v>1443</v>
      </c>
      <c r="I206" s="215" t="s">
        <v>1364</v>
      </c>
      <c r="J206" s="215">
        <v>582589</v>
      </c>
      <c r="K206" s="215" t="s">
        <v>1452</v>
      </c>
      <c r="L206" s="215" t="s">
        <v>1366</v>
      </c>
    </row>
    <row r="207" spans="1:12" ht="127.5" x14ac:dyDescent="0.25">
      <c r="A207" s="88">
        <f t="shared" si="4"/>
        <v>203</v>
      </c>
      <c r="B207" s="308" t="s">
        <v>1453</v>
      </c>
      <c r="C207" s="215" t="s">
        <v>1454</v>
      </c>
      <c r="D207" s="215" t="s">
        <v>1274</v>
      </c>
      <c r="E207" s="215" t="s">
        <v>1370</v>
      </c>
      <c r="F207" s="447" t="s">
        <v>1276</v>
      </c>
      <c r="G207" s="215">
        <v>4431001567</v>
      </c>
      <c r="H207" s="215" t="s">
        <v>1269</v>
      </c>
      <c r="I207" s="215" t="s">
        <v>1364</v>
      </c>
      <c r="J207" s="215">
        <v>18500</v>
      </c>
      <c r="K207" s="215" t="s">
        <v>1455</v>
      </c>
      <c r="L207" s="215" t="s">
        <v>1366</v>
      </c>
    </row>
    <row r="208" spans="1:12" ht="140.25" x14ac:dyDescent="0.25">
      <c r="A208" s="88">
        <f t="shared" si="4"/>
        <v>204</v>
      </c>
      <c r="B208" s="308" t="s">
        <v>1450</v>
      </c>
      <c r="C208" s="215" t="s">
        <v>1454</v>
      </c>
      <c r="D208" s="215" t="s">
        <v>1277</v>
      </c>
      <c r="E208" s="215" t="s">
        <v>1371</v>
      </c>
      <c r="F208" s="447" t="s">
        <v>1279</v>
      </c>
      <c r="G208" s="215">
        <v>4410002263</v>
      </c>
      <c r="H208" s="215" t="s">
        <v>1443</v>
      </c>
      <c r="I208" s="215" t="s">
        <v>1364</v>
      </c>
      <c r="J208" s="215">
        <v>28425</v>
      </c>
      <c r="K208" s="215" t="s">
        <v>1452</v>
      </c>
      <c r="L208" s="215" t="s">
        <v>1366</v>
      </c>
    </row>
    <row r="209" spans="1:12" ht="114.75" x14ac:dyDescent="0.25">
      <c r="A209" s="88">
        <f t="shared" si="4"/>
        <v>205</v>
      </c>
      <c r="B209" s="308" t="s">
        <v>1450</v>
      </c>
      <c r="C209" s="215" t="s">
        <v>1454</v>
      </c>
      <c r="D209" s="215" t="s">
        <v>1332</v>
      </c>
      <c r="E209" s="215" t="s">
        <v>1390</v>
      </c>
      <c r="F209" s="447" t="s">
        <v>1334</v>
      </c>
      <c r="G209" s="215">
        <v>4427003353</v>
      </c>
      <c r="H209" s="215" t="s">
        <v>1269</v>
      </c>
      <c r="I209" s="215" t="s">
        <v>1364</v>
      </c>
      <c r="J209" s="215">
        <v>29600</v>
      </c>
      <c r="K209" s="215" t="s">
        <v>1455</v>
      </c>
      <c r="L209" s="215" t="s">
        <v>1366</v>
      </c>
    </row>
    <row r="210" spans="1:12" ht="165.75" x14ac:dyDescent="0.25">
      <c r="A210" s="88">
        <f t="shared" si="4"/>
        <v>206</v>
      </c>
      <c r="B210" s="309">
        <v>42942</v>
      </c>
      <c r="C210" s="215" t="s">
        <v>1454</v>
      </c>
      <c r="D210" s="215" t="s">
        <v>1291</v>
      </c>
      <c r="E210" s="215" t="s">
        <v>1292</v>
      </c>
      <c r="F210" s="447" t="s">
        <v>1293</v>
      </c>
      <c r="G210" s="215">
        <v>4443023283</v>
      </c>
      <c r="H210" s="215" t="s">
        <v>1443</v>
      </c>
      <c r="I210" s="215" t="s">
        <v>1364</v>
      </c>
      <c r="J210" s="215">
        <v>131375</v>
      </c>
      <c r="K210" s="215" t="s">
        <v>1455</v>
      </c>
      <c r="L210" s="215" t="s">
        <v>1366</v>
      </c>
    </row>
    <row r="211" spans="1:12" ht="114.75" x14ac:dyDescent="0.25">
      <c r="A211" s="88">
        <f t="shared" si="4"/>
        <v>207</v>
      </c>
      <c r="B211" s="308" t="s">
        <v>1450</v>
      </c>
      <c r="C211" s="215" t="s">
        <v>1456</v>
      </c>
      <c r="D211" s="215" t="s">
        <v>1318</v>
      </c>
      <c r="E211" s="215" t="s">
        <v>1414</v>
      </c>
      <c r="F211" s="447" t="s">
        <v>1320</v>
      </c>
      <c r="G211" s="215" t="s">
        <v>1415</v>
      </c>
      <c r="H211" s="215" t="s">
        <v>1269</v>
      </c>
      <c r="I211" s="215" t="s">
        <v>1364</v>
      </c>
      <c r="J211" s="215">
        <v>22675</v>
      </c>
      <c r="K211" s="215" t="s">
        <v>1455</v>
      </c>
      <c r="L211" s="215" t="s">
        <v>1366</v>
      </c>
    </row>
    <row r="212" spans="1:12" ht="140.25" x14ac:dyDescent="0.25">
      <c r="A212" s="88">
        <f t="shared" si="4"/>
        <v>208</v>
      </c>
      <c r="B212" s="308" t="s">
        <v>1450</v>
      </c>
      <c r="C212" s="215" t="s">
        <v>1456</v>
      </c>
      <c r="D212" s="215" t="s">
        <v>1297</v>
      </c>
      <c r="E212" s="215" t="s">
        <v>1379</v>
      </c>
      <c r="F212" s="447" t="s">
        <v>1299</v>
      </c>
      <c r="G212" s="215">
        <v>4416003094</v>
      </c>
      <c r="H212" s="215" t="s">
        <v>1443</v>
      </c>
      <c r="I212" s="215" t="s">
        <v>1364</v>
      </c>
      <c r="J212" s="215">
        <v>26150</v>
      </c>
      <c r="K212" s="215" t="s">
        <v>1452</v>
      </c>
      <c r="L212" s="215" t="s">
        <v>1366</v>
      </c>
    </row>
    <row r="213" spans="1:12" ht="114.75" x14ac:dyDescent="0.25">
      <c r="A213" s="88">
        <f t="shared" si="4"/>
        <v>209</v>
      </c>
      <c r="B213" s="308" t="s">
        <v>1450</v>
      </c>
      <c r="C213" s="215" t="s">
        <v>1456</v>
      </c>
      <c r="D213" s="215" t="s">
        <v>1321</v>
      </c>
      <c r="E213" s="215" t="s">
        <v>1387</v>
      </c>
      <c r="F213" s="447" t="s">
        <v>1388</v>
      </c>
      <c r="G213" s="215">
        <v>4423002239</v>
      </c>
      <c r="H213" s="215" t="s">
        <v>1269</v>
      </c>
      <c r="I213" s="215" t="s">
        <v>1364</v>
      </c>
      <c r="J213" s="215">
        <v>23250</v>
      </c>
      <c r="K213" s="215" t="s">
        <v>1455</v>
      </c>
      <c r="L213" s="215" t="s">
        <v>1366</v>
      </c>
    </row>
    <row r="214" spans="1:12" ht="140.25" x14ac:dyDescent="0.25">
      <c r="A214" s="88">
        <f t="shared" si="4"/>
        <v>210</v>
      </c>
      <c r="B214" s="308" t="s">
        <v>1450</v>
      </c>
      <c r="C214" s="215" t="s">
        <v>1456</v>
      </c>
      <c r="D214" s="215" t="s">
        <v>1437</v>
      </c>
      <c r="E214" s="215" t="s">
        <v>1438</v>
      </c>
      <c r="F214" s="447" t="s">
        <v>1439</v>
      </c>
      <c r="G214" s="215">
        <v>4401020481</v>
      </c>
      <c r="H214" s="215" t="s">
        <v>1443</v>
      </c>
      <c r="I214" s="215" t="s">
        <v>1364</v>
      </c>
      <c r="J214" s="215">
        <v>100000</v>
      </c>
      <c r="K214" s="215" t="s">
        <v>1455</v>
      </c>
      <c r="L214" s="215" t="s">
        <v>1366</v>
      </c>
    </row>
    <row r="215" spans="1:12" ht="114.75" x14ac:dyDescent="0.25">
      <c r="A215" s="88">
        <f t="shared" si="4"/>
        <v>211</v>
      </c>
      <c r="B215" s="308" t="s">
        <v>1450</v>
      </c>
      <c r="C215" s="215" t="s">
        <v>1456</v>
      </c>
      <c r="D215" s="215" t="s">
        <v>1335</v>
      </c>
      <c r="E215" s="215" t="s">
        <v>1391</v>
      </c>
      <c r="F215" s="447" t="s">
        <v>1337</v>
      </c>
      <c r="G215" s="215">
        <v>4428002803</v>
      </c>
      <c r="H215" s="215" t="s">
        <v>1269</v>
      </c>
      <c r="I215" s="215" t="s">
        <v>1364</v>
      </c>
      <c r="J215" s="215">
        <v>24600</v>
      </c>
      <c r="K215" s="215" t="s">
        <v>1455</v>
      </c>
      <c r="L215" s="215" t="s">
        <v>1366</v>
      </c>
    </row>
    <row r="216" spans="1:12" ht="114.75" x14ac:dyDescent="0.25">
      <c r="A216" s="88">
        <f t="shared" si="4"/>
        <v>212</v>
      </c>
      <c r="B216" s="308" t="s">
        <v>1450</v>
      </c>
      <c r="C216" s="215" t="s">
        <v>1457</v>
      </c>
      <c r="D216" s="215" t="s">
        <v>1300</v>
      </c>
      <c r="E216" s="215" t="s">
        <v>1409</v>
      </c>
      <c r="F216" s="447" t="s">
        <v>1302</v>
      </c>
      <c r="G216" s="215">
        <v>4404003156</v>
      </c>
      <c r="H216" s="215" t="s">
        <v>1269</v>
      </c>
      <c r="I216" s="215" t="s">
        <v>1364</v>
      </c>
      <c r="J216" s="215">
        <v>29150</v>
      </c>
      <c r="K216" s="215" t="s">
        <v>1455</v>
      </c>
      <c r="L216" s="215" t="s">
        <v>1366</v>
      </c>
    </row>
    <row r="217" spans="1:12" ht="114.75" x14ac:dyDescent="0.25">
      <c r="A217" s="88">
        <f t="shared" si="4"/>
        <v>213</v>
      </c>
      <c r="B217" s="309">
        <v>42983</v>
      </c>
      <c r="C217" s="215" t="s">
        <v>1458</v>
      </c>
      <c r="D217" s="215" t="s">
        <v>1329</v>
      </c>
      <c r="E217" s="215" t="s">
        <v>1330</v>
      </c>
      <c r="F217" s="447" t="s">
        <v>1331</v>
      </c>
      <c r="G217" s="215">
        <v>4426002580</v>
      </c>
      <c r="H217" s="215" t="s">
        <v>1269</v>
      </c>
      <c r="I217" s="215" t="s">
        <v>1364</v>
      </c>
      <c r="J217" s="215">
        <v>32875</v>
      </c>
      <c r="K217" s="215" t="s">
        <v>1455</v>
      </c>
      <c r="L217" s="215" t="s">
        <v>1366</v>
      </c>
    </row>
    <row r="218" spans="1:12" ht="114.75" x14ac:dyDescent="0.25">
      <c r="A218" s="88">
        <f t="shared" si="4"/>
        <v>214</v>
      </c>
      <c r="B218" s="308" t="s">
        <v>1459</v>
      </c>
      <c r="C218" s="215" t="s">
        <v>1458</v>
      </c>
      <c r="D218" s="215" t="s">
        <v>1271</v>
      </c>
      <c r="E218" s="215" t="s">
        <v>1368</v>
      </c>
      <c r="F218" s="447" t="s">
        <v>1273</v>
      </c>
      <c r="G218" s="215">
        <v>4402006183</v>
      </c>
      <c r="H218" s="215" t="s">
        <v>1269</v>
      </c>
      <c r="I218" s="215" t="s">
        <v>1364</v>
      </c>
      <c r="J218" s="215">
        <v>33950</v>
      </c>
      <c r="K218" s="215" t="s">
        <v>1455</v>
      </c>
      <c r="L218" s="215" t="s">
        <v>1366</v>
      </c>
    </row>
    <row r="219" spans="1:12" ht="114.75" x14ac:dyDescent="0.25">
      <c r="A219" s="88">
        <f t="shared" si="4"/>
        <v>215</v>
      </c>
      <c r="B219" s="308" t="s">
        <v>1459</v>
      </c>
      <c r="C219" s="215" t="s">
        <v>1460</v>
      </c>
      <c r="D219" s="215" t="s">
        <v>1306</v>
      </c>
      <c r="E219" s="215" t="s">
        <v>1381</v>
      </c>
      <c r="F219" s="447" t="s">
        <v>1308</v>
      </c>
      <c r="G219" s="215">
        <v>4406001718</v>
      </c>
      <c r="H219" s="215" t="s">
        <v>1269</v>
      </c>
      <c r="I219" s="215" t="s">
        <v>1364</v>
      </c>
      <c r="J219" s="215">
        <v>30525</v>
      </c>
      <c r="K219" s="215" t="s">
        <v>1455</v>
      </c>
      <c r="L219" s="215" t="s">
        <v>1366</v>
      </c>
    </row>
    <row r="220" spans="1:12" ht="114.75" x14ac:dyDescent="0.25">
      <c r="A220" s="88">
        <f t="shared" si="4"/>
        <v>216</v>
      </c>
      <c r="B220" s="308" t="s">
        <v>1459</v>
      </c>
      <c r="C220" s="215" t="s">
        <v>1460</v>
      </c>
      <c r="D220" s="215" t="s">
        <v>1266</v>
      </c>
      <c r="E220" s="215" t="s">
        <v>1363</v>
      </c>
      <c r="F220" s="447" t="s">
        <v>1268</v>
      </c>
      <c r="G220" s="215">
        <v>4408003742</v>
      </c>
      <c r="H220" s="215" t="s">
        <v>1269</v>
      </c>
      <c r="I220" s="215" t="s">
        <v>1364</v>
      </c>
      <c r="J220" s="215">
        <v>22075</v>
      </c>
      <c r="K220" s="215" t="s">
        <v>1455</v>
      </c>
      <c r="L220" s="215" t="s">
        <v>1366</v>
      </c>
    </row>
    <row r="221" spans="1:12" ht="114.75" x14ac:dyDescent="0.25">
      <c r="A221" s="88">
        <f t="shared" si="4"/>
        <v>217</v>
      </c>
      <c r="B221" s="308" t="s">
        <v>1459</v>
      </c>
      <c r="C221" s="215" t="s">
        <v>1460</v>
      </c>
      <c r="D221" s="215" t="s">
        <v>1283</v>
      </c>
      <c r="E221" s="215" t="s">
        <v>1404</v>
      </c>
      <c r="F221" s="447" t="s">
        <v>1285</v>
      </c>
      <c r="G221" s="215">
        <v>4413001282</v>
      </c>
      <c r="H221" s="215" t="s">
        <v>1269</v>
      </c>
      <c r="I221" s="215" t="s">
        <v>1364</v>
      </c>
      <c r="J221" s="215">
        <v>20600</v>
      </c>
      <c r="K221" s="215" t="s">
        <v>1455</v>
      </c>
      <c r="L221" s="215" t="s">
        <v>1366</v>
      </c>
    </row>
    <row r="222" spans="1:12" ht="114.75" x14ac:dyDescent="0.25">
      <c r="A222" s="88">
        <f t="shared" si="4"/>
        <v>218</v>
      </c>
      <c r="B222" s="309">
        <v>42983</v>
      </c>
      <c r="C222" s="215" t="s">
        <v>1460</v>
      </c>
      <c r="D222" s="215" t="s">
        <v>1421</v>
      </c>
      <c r="E222" s="215" t="s">
        <v>1422</v>
      </c>
      <c r="F222" s="447" t="s">
        <v>1423</v>
      </c>
      <c r="G222" s="215">
        <v>4425001865</v>
      </c>
      <c r="H222" s="215" t="s">
        <v>1269</v>
      </c>
      <c r="I222" s="215" t="s">
        <v>1364</v>
      </c>
      <c r="J222" s="215">
        <v>21100</v>
      </c>
      <c r="K222" s="215" t="s">
        <v>1455</v>
      </c>
      <c r="L222" s="215" t="s">
        <v>1366</v>
      </c>
    </row>
    <row r="223" spans="1:12" ht="114.75" x14ac:dyDescent="0.25">
      <c r="A223" s="88">
        <f t="shared" si="4"/>
        <v>219</v>
      </c>
      <c r="B223" s="309">
        <v>42983</v>
      </c>
      <c r="C223" s="215" t="s">
        <v>1461</v>
      </c>
      <c r="D223" s="215" t="s">
        <v>1341</v>
      </c>
      <c r="E223" s="215" t="s">
        <v>1395</v>
      </c>
      <c r="F223" s="447" t="s">
        <v>1343</v>
      </c>
      <c r="G223" s="215">
        <v>4407003965</v>
      </c>
      <c r="H223" s="215" t="s">
        <v>1269</v>
      </c>
      <c r="I223" s="215" t="s">
        <v>1364</v>
      </c>
      <c r="J223" s="215">
        <v>46700</v>
      </c>
      <c r="K223" s="215" t="s">
        <v>1455</v>
      </c>
      <c r="L223" s="215" t="s">
        <v>1366</v>
      </c>
    </row>
    <row r="224" spans="1:12" ht="114.75" x14ac:dyDescent="0.25">
      <c r="A224" s="88">
        <f t="shared" si="4"/>
        <v>220</v>
      </c>
      <c r="B224" s="308" t="s">
        <v>1459</v>
      </c>
      <c r="C224" s="215" t="s">
        <v>1461</v>
      </c>
      <c r="D224" s="215" t="s">
        <v>1286</v>
      </c>
      <c r="E224" s="215" t="s">
        <v>1373</v>
      </c>
      <c r="F224" s="447" t="s">
        <v>1374</v>
      </c>
      <c r="G224" s="215">
        <v>4412002678</v>
      </c>
      <c r="H224" s="215" t="s">
        <v>1269</v>
      </c>
      <c r="I224" s="215" t="s">
        <v>1364</v>
      </c>
      <c r="J224" s="215">
        <v>21775</v>
      </c>
      <c r="K224" s="215" t="s">
        <v>1455</v>
      </c>
      <c r="L224" s="215" t="s">
        <v>1366</v>
      </c>
    </row>
    <row r="225" spans="1:12" ht="127.5" x14ac:dyDescent="0.25">
      <c r="A225" s="88">
        <f t="shared" si="4"/>
        <v>221</v>
      </c>
      <c r="B225" s="308" t="s">
        <v>1459</v>
      </c>
      <c r="C225" s="215" t="s">
        <v>1461</v>
      </c>
      <c r="D225" s="215" t="s">
        <v>1344</v>
      </c>
      <c r="E225" s="215" t="s">
        <v>1397</v>
      </c>
      <c r="F225" s="447" t="s">
        <v>1346</v>
      </c>
      <c r="G225" s="215">
        <v>4443023068</v>
      </c>
      <c r="H225" s="215" t="s">
        <v>1269</v>
      </c>
      <c r="I225" s="215" t="s">
        <v>1364</v>
      </c>
      <c r="J225" s="215">
        <v>80000</v>
      </c>
      <c r="K225" s="215" t="s">
        <v>1455</v>
      </c>
      <c r="L225" s="215" t="s">
        <v>1366</v>
      </c>
    </row>
    <row r="226" spans="1:12" ht="114.75" x14ac:dyDescent="0.25">
      <c r="A226" s="88">
        <f t="shared" si="4"/>
        <v>222</v>
      </c>
      <c r="B226" s="308" t="s">
        <v>1459</v>
      </c>
      <c r="C226" s="215" t="s">
        <v>1462</v>
      </c>
      <c r="D226" s="215" t="s">
        <v>1417</v>
      </c>
      <c r="E226" s="215" t="s">
        <v>1418</v>
      </c>
      <c r="F226" s="447" t="s">
        <v>1419</v>
      </c>
      <c r="G226" s="215">
        <v>4424001196</v>
      </c>
      <c r="H226" s="215" t="s">
        <v>1269</v>
      </c>
      <c r="I226" s="215" t="s">
        <v>1364</v>
      </c>
      <c r="J226" s="215">
        <v>23850</v>
      </c>
      <c r="K226" s="215" t="s">
        <v>1455</v>
      </c>
      <c r="L226" s="215" t="s">
        <v>1366</v>
      </c>
    </row>
    <row r="227" spans="1:12" ht="140.25" x14ac:dyDescent="0.25">
      <c r="A227" s="88">
        <f t="shared" si="4"/>
        <v>223</v>
      </c>
      <c r="B227" s="309">
        <v>42983</v>
      </c>
      <c r="C227" s="215" t="s">
        <v>1463</v>
      </c>
      <c r="D227" s="215" t="s">
        <v>1441</v>
      </c>
      <c r="E227" s="215" t="s">
        <v>1442</v>
      </c>
      <c r="F227" s="447" t="s">
        <v>1349</v>
      </c>
      <c r="G227" s="215">
        <v>4419002010</v>
      </c>
      <c r="H227" s="215" t="s">
        <v>1443</v>
      </c>
      <c r="I227" s="215" t="s">
        <v>1364</v>
      </c>
      <c r="J227" s="215">
        <v>582589</v>
      </c>
      <c r="K227" s="215" t="s">
        <v>1464</v>
      </c>
      <c r="L227" s="215" t="s">
        <v>1366</v>
      </c>
    </row>
    <row r="228" spans="1:12" ht="114.75" x14ac:dyDescent="0.25">
      <c r="A228" s="88">
        <f t="shared" si="4"/>
        <v>224</v>
      </c>
      <c r="B228" s="309">
        <v>42983</v>
      </c>
      <c r="C228" s="215" t="s">
        <v>1465</v>
      </c>
      <c r="D228" s="215" t="s">
        <v>1294</v>
      </c>
      <c r="E228" s="215" t="s">
        <v>1377</v>
      </c>
      <c r="F228" s="447" t="s">
        <v>1296</v>
      </c>
      <c r="G228" s="215">
        <v>4401033410</v>
      </c>
      <c r="H228" s="215" t="s">
        <v>1269</v>
      </c>
      <c r="I228" s="215" t="s">
        <v>1364</v>
      </c>
      <c r="J228" s="215">
        <v>26875</v>
      </c>
      <c r="K228" s="215" t="s">
        <v>1455</v>
      </c>
      <c r="L228" s="215" t="s">
        <v>1366</v>
      </c>
    </row>
    <row r="229" spans="1:12" ht="114.75" x14ac:dyDescent="0.25">
      <c r="A229" s="88">
        <f t="shared" si="4"/>
        <v>225</v>
      </c>
      <c r="B229" s="308" t="s">
        <v>1459</v>
      </c>
      <c r="C229" s="215" t="s">
        <v>1465</v>
      </c>
      <c r="D229" s="215" t="s">
        <v>1400</v>
      </c>
      <c r="E229" s="215" t="s">
        <v>1401</v>
      </c>
      <c r="F229" s="447" t="s">
        <v>1402</v>
      </c>
      <c r="G229" s="215" t="s">
        <v>1403</v>
      </c>
      <c r="H229" s="215" t="s">
        <v>1269</v>
      </c>
      <c r="I229" s="215" t="s">
        <v>1364</v>
      </c>
      <c r="J229" s="215">
        <v>36875</v>
      </c>
      <c r="K229" s="215" t="s">
        <v>1455</v>
      </c>
      <c r="L229" s="215" t="s">
        <v>1366</v>
      </c>
    </row>
    <row r="230" spans="1:12" ht="114.75" x14ac:dyDescent="0.25">
      <c r="A230" s="88">
        <f t="shared" si="4"/>
        <v>226</v>
      </c>
      <c r="B230" s="308" t="s">
        <v>1459</v>
      </c>
      <c r="C230" s="215" t="s">
        <v>1465</v>
      </c>
      <c r="D230" s="215" t="s">
        <v>1309</v>
      </c>
      <c r="E230" s="215" t="s">
        <v>1382</v>
      </c>
      <c r="F230" s="447" t="s">
        <v>1311</v>
      </c>
      <c r="G230" s="215">
        <v>4405002645</v>
      </c>
      <c r="H230" s="215" t="s">
        <v>1269</v>
      </c>
      <c r="I230" s="215" t="s">
        <v>1364</v>
      </c>
      <c r="J230" s="215">
        <v>37525</v>
      </c>
      <c r="K230" s="215" t="s">
        <v>1455</v>
      </c>
      <c r="L230" s="215" t="s">
        <v>1366</v>
      </c>
    </row>
    <row r="231" spans="1:12" ht="114.75" x14ac:dyDescent="0.25">
      <c r="A231" s="88">
        <f t="shared" si="4"/>
        <v>227</v>
      </c>
      <c r="B231" s="308" t="s">
        <v>1459</v>
      </c>
      <c r="C231" s="215" t="s">
        <v>1466</v>
      </c>
      <c r="D231" s="215" t="s">
        <v>1338</v>
      </c>
      <c r="E231" s="215" t="s">
        <v>1393</v>
      </c>
      <c r="F231" s="447" t="s">
        <v>1340</v>
      </c>
      <c r="G231" s="215">
        <v>4429002669</v>
      </c>
      <c r="H231" s="215" t="s">
        <v>1269</v>
      </c>
      <c r="I231" s="215" t="s">
        <v>1364</v>
      </c>
      <c r="J231" s="215">
        <v>25025</v>
      </c>
      <c r="K231" s="215" t="s">
        <v>1455</v>
      </c>
      <c r="L231" s="215" t="s">
        <v>1366</v>
      </c>
    </row>
    <row r="232" spans="1:12" ht="114.75" x14ac:dyDescent="0.25">
      <c r="A232" s="88">
        <f t="shared" si="4"/>
        <v>228</v>
      </c>
      <c r="B232" s="308" t="s">
        <v>1459</v>
      </c>
      <c r="C232" s="215" t="s">
        <v>1466</v>
      </c>
      <c r="D232" s="215" t="s">
        <v>1312</v>
      </c>
      <c r="E232" s="215" t="s">
        <v>1383</v>
      </c>
      <c r="F232" s="447" t="s">
        <v>1314</v>
      </c>
      <c r="G232" s="215">
        <v>4420001565</v>
      </c>
      <c r="H232" s="215" t="s">
        <v>1269</v>
      </c>
      <c r="I232" s="215" t="s">
        <v>1364</v>
      </c>
      <c r="J232" s="215">
        <v>19575</v>
      </c>
      <c r="K232" s="215" t="s">
        <v>1455</v>
      </c>
      <c r="L232" s="215" t="s">
        <v>1366</v>
      </c>
    </row>
    <row r="233" spans="1:12" ht="114.75" x14ac:dyDescent="0.25">
      <c r="A233" s="88">
        <f t="shared" si="4"/>
        <v>229</v>
      </c>
      <c r="B233" s="308" t="s">
        <v>1459</v>
      </c>
      <c r="C233" s="215" t="s">
        <v>1467</v>
      </c>
      <c r="D233" s="215" t="s">
        <v>1315</v>
      </c>
      <c r="E233" s="215" t="s">
        <v>1385</v>
      </c>
      <c r="F233" s="447" t="s">
        <v>1317</v>
      </c>
      <c r="G233" s="215">
        <v>4421004738</v>
      </c>
      <c r="H233" s="215" t="s">
        <v>1269</v>
      </c>
      <c r="I233" s="215" t="s">
        <v>1364</v>
      </c>
      <c r="J233" s="215">
        <v>30350</v>
      </c>
      <c r="K233" s="215" t="s">
        <v>1455</v>
      </c>
      <c r="L233" s="215" t="s">
        <v>1366</v>
      </c>
    </row>
    <row r="234" spans="1:12" ht="114.75" x14ac:dyDescent="0.25">
      <c r="A234" s="88">
        <f t="shared" si="4"/>
        <v>230</v>
      </c>
      <c r="B234" s="308" t="s">
        <v>1468</v>
      </c>
      <c r="C234" s="215" t="s">
        <v>1469</v>
      </c>
      <c r="D234" s="215" t="s">
        <v>1288</v>
      </c>
      <c r="E234" s="215" t="s">
        <v>1407</v>
      </c>
      <c r="F234" s="447" t="s">
        <v>1293</v>
      </c>
      <c r="G234" s="215">
        <v>4443023283</v>
      </c>
      <c r="H234" s="215" t="s">
        <v>1269</v>
      </c>
      <c r="I234" s="215" t="s">
        <v>1364</v>
      </c>
      <c r="J234" s="215">
        <v>23375</v>
      </c>
      <c r="K234" s="215" t="s">
        <v>1455</v>
      </c>
      <c r="L234" s="215" t="s">
        <v>1366</v>
      </c>
    </row>
    <row r="235" spans="1:12" ht="114.75" x14ac:dyDescent="0.25">
      <c r="A235" s="88">
        <f t="shared" si="4"/>
        <v>231</v>
      </c>
      <c r="B235" s="308" t="s">
        <v>1468</v>
      </c>
      <c r="C235" s="215" t="s">
        <v>1469</v>
      </c>
      <c r="D235" s="215" t="s">
        <v>1411</v>
      </c>
      <c r="E235" s="215" t="s">
        <v>1412</v>
      </c>
      <c r="F235" s="447" t="s">
        <v>1305</v>
      </c>
      <c r="G235" s="215">
        <v>4418001328</v>
      </c>
      <c r="H235" s="215" t="s">
        <v>1269</v>
      </c>
      <c r="I235" s="215" t="s">
        <v>1364</v>
      </c>
      <c r="J235" s="215">
        <v>20475</v>
      </c>
      <c r="K235" s="215" t="s">
        <v>1455</v>
      </c>
      <c r="L235" s="215" t="s">
        <v>1366</v>
      </c>
    </row>
    <row r="236" spans="1:12" ht="140.25" x14ac:dyDescent="0.25">
      <c r="A236" s="88">
        <f t="shared" si="4"/>
        <v>232</v>
      </c>
      <c r="B236" s="309">
        <v>43008</v>
      </c>
      <c r="C236" s="215" t="s">
        <v>1470</v>
      </c>
      <c r="D236" s="215" t="s">
        <v>1441</v>
      </c>
      <c r="E236" s="215" t="s">
        <v>1442</v>
      </c>
      <c r="F236" s="447" t="s">
        <v>1349</v>
      </c>
      <c r="G236" s="215">
        <v>4419002010</v>
      </c>
      <c r="H236" s="215" t="s">
        <v>1443</v>
      </c>
      <c r="I236" s="215" t="s">
        <v>1364</v>
      </c>
      <c r="J236" s="215">
        <v>576723</v>
      </c>
      <c r="K236" s="215" t="s">
        <v>1471</v>
      </c>
      <c r="L236" s="215" t="s">
        <v>1366</v>
      </c>
    </row>
    <row r="237" spans="1:12" ht="140.25" x14ac:dyDescent="0.25">
      <c r="A237" s="88">
        <f t="shared" si="4"/>
        <v>233</v>
      </c>
      <c r="B237" s="309">
        <v>43047</v>
      </c>
      <c r="C237" s="215" t="s">
        <v>1472</v>
      </c>
      <c r="D237" s="215" t="s">
        <v>1441</v>
      </c>
      <c r="E237" s="215" t="s">
        <v>1442</v>
      </c>
      <c r="F237" s="447" t="s">
        <v>1349</v>
      </c>
      <c r="G237" s="215">
        <v>4419002010</v>
      </c>
      <c r="H237" s="215" t="s">
        <v>1443</v>
      </c>
      <c r="I237" s="215" t="s">
        <v>1364</v>
      </c>
      <c r="J237" s="215">
        <v>594054</v>
      </c>
      <c r="K237" s="215" t="s">
        <v>1473</v>
      </c>
      <c r="L237" s="215" t="s">
        <v>1366</v>
      </c>
    </row>
    <row r="238" spans="1:12" ht="127.5" x14ac:dyDescent="0.25">
      <c r="A238" s="88">
        <f t="shared" si="4"/>
        <v>234</v>
      </c>
      <c r="B238" s="308" t="s">
        <v>1474</v>
      </c>
      <c r="C238" s="215" t="s">
        <v>1475</v>
      </c>
      <c r="D238" s="215" t="s">
        <v>1344</v>
      </c>
      <c r="E238" s="215" t="s">
        <v>1397</v>
      </c>
      <c r="F238" s="447" t="s">
        <v>1346</v>
      </c>
      <c r="G238" s="215">
        <v>4443023068</v>
      </c>
      <c r="H238" s="215" t="s">
        <v>1269</v>
      </c>
      <c r="I238" s="215" t="s">
        <v>1364</v>
      </c>
      <c r="J238" s="215">
        <v>80000</v>
      </c>
      <c r="K238" s="215" t="s">
        <v>1476</v>
      </c>
      <c r="L238" s="215" t="s">
        <v>1366</v>
      </c>
    </row>
    <row r="239" spans="1:12" ht="114.75" x14ac:dyDescent="0.25">
      <c r="A239" s="88">
        <f t="shared" si="4"/>
        <v>235</v>
      </c>
      <c r="B239" s="309">
        <v>43047</v>
      </c>
      <c r="C239" s="215" t="s">
        <v>1477</v>
      </c>
      <c r="D239" s="215" t="s">
        <v>1294</v>
      </c>
      <c r="E239" s="215" t="s">
        <v>1377</v>
      </c>
      <c r="F239" s="447" t="s">
        <v>1296</v>
      </c>
      <c r="G239" s="215">
        <v>4401033410</v>
      </c>
      <c r="H239" s="215" t="s">
        <v>1269</v>
      </c>
      <c r="I239" s="215" t="s">
        <v>1364</v>
      </c>
      <c r="J239" s="215">
        <v>26875</v>
      </c>
      <c r="K239" s="215" t="s">
        <v>1476</v>
      </c>
      <c r="L239" s="215" t="s">
        <v>1366</v>
      </c>
    </row>
    <row r="240" spans="1:12" ht="114.75" x14ac:dyDescent="0.25">
      <c r="A240" s="88">
        <f t="shared" si="4"/>
        <v>236</v>
      </c>
      <c r="B240" s="308" t="s">
        <v>1474</v>
      </c>
      <c r="C240" s="215" t="s">
        <v>1477</v>
      </c>
      <c r="D240" s="215" t="s">
        <v>1400</v>
      </c>
      <c r="E240" s="215" t="s">
        <v>1401</v>
      </c>
      <c r="F240" s="447" t="s">
        <v>1402</v>
      </c>
      <c r="G240" s="215" t="s">
        <v>1403</v>
      </c>
      <c r="H240" s="215" t="s">
        <v>1269</v>
      </c>
      <c r="I240" s="215" t="s">
        <v>1364</v>
      </c>
      <c r="J240" s="215">
        <v>36875</v>
      </c>
      <c r="K240" s="215" t="s">
        <v>1476</v>
      </c>
      <c r="L240" s="215" t="s">
        <v>1366</v>
      </c>
    </row>
    <row r="241" spans="1:12" ht="114.75" x14ac:dyDescent="0.25">
      <c r="A241" s="88">
        <f t="shared" si="4"/>
        <v>237</v>
      </c>
      <c r="B241" s="308" t="s">
        <v>1474</v>
      </c>
      <c r="C241" s="215" t="s">
        <v>1477</v>
      </c>
      <c r="D241" s="215" t="s">
        <v>1309</v>
      </c>
      <c r="E241" s="215" t="s">
        <v>1382</v>
      </c>
      <c r="F241" s="447" t="s">
        <v>1311</v>
      </c>
      <c r="G241" s="215">
        <v>4405002645</v>
      </c>
      <c r="H241" s="215" t="s">
        <v>1269</v>
      </c>
      <c r="I241" s="215" t="s">
        <v>1364</v>
      </c>
      <c r="J241" s="215">
        <v>37525</v>
      </c>
      <c r="K241" s="215" t="s">
        <v>1476</v>
      </c>
      <c r="L241" s="215" t="s">
        <v>1366</v>
      </c>
    </row>
    <row r="242" spans="1:12" ht="93" customHeight="1" x14ac:dyDescent="0.25">
      <c r="A242" s="88">
        <f t="shared" si="4"/>
        <v>238</v>
      </c>
      <c r="B242" s="309">
        <v>43047</v>
      </c>
      <c r="C242" s="215" t="s">
        <v>1478</v>
      </c>
      <c r="D242" s="215" t="s">
        <v>1437</v>
      </c>
      <c r="E242" s="215" t="s">
        <v>1438</v>
      </c>
      <c r="F242" s="447" t="s">
        <v>1439</v>
      </c>
      <c r="G242" s="215">
        <v>4401020481</v>
      </c>
      <c r="H242" s="215" t="s">
        <v>1269</v>
      </c>
      <c r="I242" s="215" t="s">
        <v>1364</v>
      </c>
      <c r="J242" s="215">
        <v>100000</v>
      </c>
      <c r="K242" s="215" t="s">
        <v>1476</v>
      </c>
      <c r="L242" s="215" t="s">
        <v>1366</v>
      </c>
    </row>
    <row r="243" spans="1:12" ht="114.75" x14ac:dyDescent="0.25">
      <c r="A243" s="88">
        <f t="shared" si="4"/>
        <v>239</v>
      </c>
      <c r="B243" s="309">
        <v>43047</v>
      </c>
      <c r="C243" s="215" t="s">
        <v>1478</v>
      </c>
      <c r="D243" s="215" t="s">
        <v>1335</v>
      </c>
      <c r="E243" s="215" t="s">
        <v>1391</v>
      </c>
      <c r="F243" s="447" t="s">
        <v>1337</v>
      </c>
      <c r="G243" s="215">
        <v>4428002803</v>
      </c>
      <c r="H243" s="215" t="s">
        <v>1269</v>
      </c>
      <c r="I243" s="215" t="s">
        <v>1364</v>
      </c>
      <c r="J243" s="215">
        <v>24600</v>
      </c>
      <c r="K243" s="215" t="s">
        <v>1476</v>
      </c>
      <c r="L243" s="215" t="s">
        <v>1366</v>
      </c>
    </row>
    <row r="244" spans="1:12" ht="165.75" x14ac:dyDescent="0.25">
      <c r="A244" s="88">
        <f t="shared" si="4"/>
        <v>240</v>
      </c>
      <c r="B244" s="308" t="s">
        <v>1474</v>
      </c>
      <c r="C244" s="215" t="s">
        <v>1478</v>
      </c>
      <c r="D244" s="215" t="s">
        <v>1291</v>
      </c>
      <c r="E244" s="215" t="s">
        <v>1292</v>
      </c>
      <c r="F244" s="447" t="s">
        <v>1293</v>
      </c>
      <c r="G244" s="215">
        <v>4443023283</v>
      </c>
      <c r="H244" s="215" t="s">
        <v>1269</v>
      </c>
      <c r="I244" s="215" t="s">
        <v>1364</v>
      </c>
      <c r="J244" s="215">
        <v>131375</v>
      </c>
      <c r="K244" s="215" t="s">
        <v>1476</v>
      </c>
      <c r="L244" s="215" t="s">
        <v>1366</v>
      </c>
    </row>
    <row r="245" spans="1:12" ht="114.75" x14ac:dyDescent="0.25">
      <c r="A245" s="88">
        <f t="shared" si="4"/>
        <v>241</v>
      </c>
      <c r="B245" s="308" t="s">
        <v>1474</v>
      </c>
      <c r="C245" s="215" t="s">
        <v>1479</v>
      </c>
      <c r="D245" s="215" t="s">
        <v>1421</v>
      </c>
      <c r="E245" s="215" t="s">
        <v>1422</v>
      </c>
      <c r="F245" s="447" t="s">
        <v>1423</v>
      </c>
      <c r="G245" s="215">
        <v>4425001865</v>
      </c>
      <c r="H245" s="215" t="s">
        <v>1269</v>
      </c>
      <c r="I245" s="215" t="s">
        <v>1364</v>
      </c>
      <c r="J245" s="215">
        <v>21100</v>
      </c>
      <c r="K245" s="215" t="s">
        <v>1476</v>
      </c>
      <c r="L245" s="215" t="s">
        <v>1366</v>
      </c>
    </row>
    <row r="246" spans="1:12" ht="114.75" x14ac:dyDescent="0.25">
      <c r="A246" s="88">
        <f t="shared" si="4"/>
        <v>242</v>
      </c>
      <c r="B246" s="309">
        <v>43047</v>
      </c>
      <c r="C246" s="215" t="s">
        <v>1479</v>
      </c>
      <c r="D246" s="215" t="s">
        <v>1341</v>
      </c>
      <c r="E246" s="215" t="s">
        <v>1395</v>
      </c>
      <c r="F246" s="447" t="s">
        <v>1343</v>
      </c>
      <c r="G246" s="215">
        <v>4407003965</v>
      </c>
      <c r="H246" s="215" t="s">
        <v>1269</v>
      </c>
      <c r="I246" s="215" t="s">
        <v>1364</v>
      </c>
      <c r="J246" s="215">
        <v>46700</v>
      </c>
      <c r="K246" s="215" t="s">
        <v>1476</v>
      </c>
      <c r="L246" s="215" t="s">
        <v>1366</v>
      </c>
    </row>
    <row r="247" spans="1:12" ht="114.75" x14ac:dyDescent="0.25">
      <c r="A247" s="88">
        <f t="shared" si="4"/>
        <v>243</v>
      </c>
      <c r="B247" s="308" t="s">
        <v>1474</v>
      </c>
      <c r="C247" s="215" t="s">
        <v>1479</v>
      </c>
      <c r="D247" s="215" t="s">
        <v>1411</v>
      </c>
      <c r="E247" s="215" t="s">
        <v>1412</v>
      </c>
      <c r="F247" s="447" t="s">
        <v>1305</v>
      </c>
      <c r="G247" s="215">
        <v>4418001328</v>
      </c>
      <c r="H247" s="215" t="s">
        <v>1269</v>
      </c>
      <c r="I247" s="215" t="s">
        <v>1364</v>
      </c>
      <c r="J247" s="215">
        <v>20475</v>
      </c>
      <c r="K247" s="215" t="s">
        <v>1476</v>
      </c>
      <c r="L247" s="215" t="s">
        <v>1366</v>
      </c>
    </row>
    <row r="248" spans="1:12" ht="114.75" x14ac:dyDescent="0.25">
      <c r="A248" s="88">
        <f t="shared" si="4"/>
        <v>244</v>
      </c>
      <c r="B248" s="308" t="s">
        <v>1474</v>
      </c>
      <c r="C248" s="215" t="s">
        <v>1479</v>
      </c>
      <c r="D248" s="215" t="s">
        <v>1329</v>
      </c>
      <c r="E248" s="215" t="s">
        <v>1330</v>
      </c>
      <c r="F248" s="447" t="s">
        <v>1331</v>
      </c>
      <c r="G248" s="215">
        <v>4426002580</v>
      </c>
      <c r="H248" s="215" t="s">
        <v>1269</v>
      </c>
      <c r="I248" s="215" t="s">
        <v>1364</v>
      </c>
      <c r="J248" s="215">
        <v>32875</v>
      </c>
      <c r="K248" s="215" t="s">
        <v>1476</v>
      </c>
      <c r="L248" s="215" t="s">
        <v>1366</v>
      </c>
    </row>
    <row r="249" spans="1:12" ht="114.75" x14ac:dyDescent="0.25">
      <c r="A249" s="88">
        <f t="shared" si="4"/>
        <v>245</v>
      </c>
      <c r="B249" s="308" t="s">
        <v>1474</v>
      </c>
      <c r="C249" s="215" t="s">
        <v>1480</v>
      </c>
      <c r="D249" s="215" t="s">
        <v>1417</v>
      </c>
      <c r="E249" s="215" t="s">
        <v>1418</v>
      </c>
      <c r="F249" s="447" t="s">
        <v>1419</v>
      </c>
      <c r="G249" s="215">
        <v>4424001196</v>
      </c>
      <c r="H249" s="215" t="s">
        <v>1269</v>
      </c>
      <c r="I249" s="215" t="s">
        <v>1364</v>
      </c>
      <c r="J249" s="215">
        <v>23850</v>
      </c>
      <c r="K249" s="215" t="s">
        <v>1476</v>
      </c>
      <c r="L249" s="215" t="s">
        <v>1366</v>
      </c>
    </row>
    <row r="250" spans="1:12" ht="114.75" x14ac:dyDescent="0.25">
      <c r="A250" s="88">
        <f t="shared" si="4"/>
        <v>246</v>
      </c>
      <c r="B250" s="308" t="s">
        <v>1474</v>
      </c>
      <c r="C250" s="215" t="s">
        <v>1481</v>
      </c>
      <c r="D250" s="215" t="s">
        <v>1283</v>
      </c>
      <c r="E250" s="215" t="s">
        <v>1404</v>
      </c>
      <c r="F250" s="447" t="s">
        <v>1285</v>
      </c>
      <c r="G250" s="215">
        <v>4413001282</v>
      </c>
      <c r="H250" s="215" t="s">
        <v>1269</v>
      </c>
      <c r="I250" s="215" t="s">
        <v>1364</v>
      </c>
      <c r="J250" s="215">
        <v>20600</v>
      </c>
      <c r="K250" s="215" t="s">
        <v>1476</v>
      </c>
      <c r="L250" s="215" t="s">
        <v>1366</v>
      </c>
    </row>
    <row r="251" spans="1:12" ht="114.75" x14ac:dyDescent="0.25">
      <c r="A251" s="88">
        <f t="shared" si="4"/>
        <v>247</v>
      </c>
      <c r="B251" s="309">
        <v>43047</v>
      </c>
      <c r="C251" s="215" t="s">
        <v>1482</v>
      </c>
      <c r="D251" s="215" t="s">
        <v>1315</v>
      </c>
      <c r="E251" s="215" t="s">
        <v>1385</v>
      </c>
      <c r="F251" s="447" t="s">
        <v>1317</v>
      </c>
      <c r="G251" s="215">
        <v>4421004738</v>
      </c>
      <c r="H251" s="215" t="s">
        <v>1269</v>
      </c>
      <c r="I251" s="215" t="s">
        <v>1364</v>
      </c>
      <c r="J251" s="215">
        <v>30350</v>
      </c>
      <c r="K251" s="215" t="s">
        <v>1476</v>
      </c>
      <c r="L251" s="215" t="s">
        <v>1366</v>
      </c>
    </row>
    <row r="252" spans="1:12" ht="114.75" x14ac:dyDescent="0.25">
      <c r="A252" s="88">
        <f t="shared" si="4"/>
        <v>248</v>
      </c>
      <c r="B252" s="308" t="s">
        <v>1474</v>
      </c>
      <c r="C252" s="215" t="s">
        <v>1482</v>
      </c>
      <c r="D252" s="215" t="s">
        <v>1306</v>
      </c>
      <c r="E252" s="215" t="s">
        <v>1381</v>
      </c>
      <c r="F252" s="447" t="s">
        <v>1308</v>
      </c>
      <c r="G252" s="215">
        <v>4406001718</v>
      </c>
      <c r="H252" s="215" t="s">
        <v>1269</v>
      </c>
      <c r="I252" s="215" t="s">
        <v>1364</v>
      </c>
      <c r="J252" s="215">
        <v>30525</v>
      </c>
      <c r="K252" s="215" t="s">
        <v>1476</v>
      </c>
      <c r="L252" s="215" t="s">
        <v>1366</v>
      </c>
    </row>
    <row r="253" spans="1:12" ht="114.75" x14ac:dyDescent="0.25">
      <c r="A253" s="88">
        <f t="shared" si="4"/>
        <v>249</v>
      </c>
      <c r="B253" s="308" t="s">
        <v>1474</v>
      </c>
      <c r="C253" s="215" t="s">
        <v>1483</v>
      </c>
      <c r="D253" s="215" t="s">
        <v>1297</v>
      </c>
      <c r="E253" s="215" t="s">
        <v>1379</v>
      </c>
      <c r="F253" s="447" t="s">
        <v>1299</v>
      </c>
      <c r="G253" s="215">
        <v>4416003094</v>
      </c>
      <c r="H253" s="215" t="s">
        <v>1269</v>
      </c>
      <c r="I253" s="215" t="s">
        <v>1364</v>
      </c>
      <c r="J253" s="215">
        <v>26150</v>
      </c>
      <c r="K253" s="215" t="s">
        <v>1476</v>
      </c>
      <c r="L253" s="215" t="s">
        <v>1366</v>
      </c>
    </row>
    <row r="254" spans="1:12" ht="114.75" x14ac:dyDescent="0.25">
      <c r="A254" s="88">
        <f t="shared" si="4"/>
        <v>250</v>
      </c>
      <c r="B254" s="308" t="s">
        <v>1474</v>
      </c>
      <c r="C254" s="215" t="s">
        <v>1483</v>
      </c>
      <c r="D254" s="215" t="s">
        <v>1300</v>
      </c>
      <c r="E254" s="215" t="s">
        <v>1409</v>
      </c>
      <c r="F254" s="447" t="s">
        <v>1302</v>
      </c>
      <c r="G254" s="215">
        <v>4404003156</v>
      </c>
      <c r="H254" s="215" t="s">
        <v>1269</v>
      </c>
      <c r="I254" s="215" t="s">
        <v>1364</v>
      </c>
      <c r="J254" s="215">
        <v>29150</v>
      </c>
      <c r="K254" s="215" t="s">
        <v>1476</v>
      </c>
      <c r="L254" s="215" t="s">
        <v>1366</v>
      </c>
    </row>
    <row r="255" spans="1:12" ht="114.75" x14ac:dyDescent="0.25">
      <c r="A255" s="88">
        <f t="shared" si="4"/>
        <v>251</v>
      </c>
      <c r="B255" s="308" t="s">
        <v>1474</v>
      </c>
      <c r="C255" s="215" t="s">
        <v>1484</v>
      </c>
      <c r="D255" s="215" t="s">
        <v>1286</v>
      </c>
      <c r="E255" s="215" t="s">
        <v>1373</v>
      </c>
      <c r="F255" s="447" t="s">
        <v>1374</v>
      </c>
      <c r="G255" s="215">
        <v>4412002678</v>
      </c>
      <c r="H255" s="215" t="s">
        <v>1269</v>
      </c>
      <c r="I255" s="215" t="s">
        <v>1364</v>
      </c>
      <c r="J255" s="215">
        <v>21775</v>
      </c>
      <c r="K255" s="215" t="s">
        <v>1476</v>
      </c>
      <c r="L255" s="215" t="s">
        <v>1366</v>
      </c>
    </row>
    <row r="256" spans="1:12" ht="114.75" x14ac:dyDescent="0.25">
      <c r="A256" s="88">
        <f t="shared" si="4"/>
        <v>252</v>
      </c>
      <c r="B256" s="309">
        <v>43047</v>
      </c>
      <c r="C256" s="215" t="s">
        <v>1484</v>
      </c>
      <c r="D256" s="215" t="s">
        <v>1338</v>
      </c>
      <c r="E256" s="215" t="s">
        <v>1393</v>
      </c>
      <c r="F256" s="447" t="s">
        <v>1340</v>
      </c>
      <c r="G256" s="215">
        <v>4429002669</v>
      </c>
      <c r="H256" s="215" t="s">
        <v>1269</v>
      </c>
      <c r="I256" s="215" t="s">
        <v>1364</v>
      </c>
      <c r="J256" s="215">
        <v>25025</v>
      </c>
      <c r="K256" s="215" t="s">
        <v>1476</v>
      </c>
      <c r="L256" s="215" t="s">
        <v>1366</v>
      </c>
    </row>
    <row r="257" spans="1:12" ht="127.5" x14ac:dyDescent="0.25">
      <c r="A257" s="88">
        <f t="shared" si="4"/>
        <v>253</v>
      </c>
      <c r="B257" s="309">
        <v>43073</v>
      </c>
      <c r="C257" s="215" t="s">
        <v>1485</v>
      </c>
      <c r="D257" s="215" t="s">
        <v>1274</v>
      </c>
      <c r="E257" s="215" t="s">
        <v>1370</v>
      </c>
      <c r="F257" s="447" t="s">
        <v>1276</v>
      </c>
      <c r="G257" s="215">
        <v>4431001567</v>
      </c>
      <c r="H257" s="215" t="s">
        <v>1269</v>
      </c>
      <c r="I257" s="215" t="s">
        <v>1364</v>
      </c>
      <c r="J257" s="215">
        <v>18500</v>
      </c>
      <c r="K257" s="215" t="s">
        <v>1476</v>
      </c>
      <c r="L257" s="215" t="s">
        <v>1366</v>
      </c>
    </row>
    <row r="258" spans="1:12" ht="140.25" x14ac:dyDescent="0.25">
      <c r="A258" s="88">
        <f t="shared" si="4"/>
        <v>254</v>
      </c>
      <c r="B258" s="308" t="s">
        <v>1486</v>
      </c>
      <c r="C258" s="215" t="s">
        <v>1487</v>
      </c>
      <c r="D258" s="215" t="s">
        <v>1441</v>
      </c>
      <c r="E258" s="215" t="s">
        <v>1442</v>
      </c>
      <c r="F258" s="447" t="s">
        <v>1349</v>
      </c>
      <c r="G258" s="215">
        <v>4419002010</v>
      </c>
      <c r="H258" s="215" t="s">
        <v>1443</v>
      </c>
      <c r="I258" s="215" t="s">
        <v>1364</v>
      </c>
      <c r="J258" s="215">
        <v>611723</v>
      </c>
      <c r="K258" s="215" t="s">
        <v>1488</v>
      </c>
      <c r="L258" s="215" t="s">
        <v>1366</v>
      </c>
    </row>
    <row r="259" spans="1:12" ht="114.75" x14ac:dyDescent="0.25">
      <c r="A259" s="88">
        <f t="shared" si="4"/>
        <v>255</v>
      </c>
      <c r="B259" s="308" t="s">
        <v>1486</v>
      </c>
      <c r="C259" s="215" t="s">
        <v>1489</v>
      </c>
      <c r="D259" s="215" t="s">
        <v>1271</v>
      </c>
      <c r="E259" s="215" t="s">
        <v>1368</v>
      </c>
      <c r="F259" s="447" t="s">
        <v>1273</v>
      </c>
      <c r="G259" s="215">
        <v>4402006183</v>
      </c>
      <c r="H259" s="215" t="s">
        <v>1269</v>
      </c>
      <c r="I259" s="215" t="s">
        <v>1364</v>
      </c>
      <c r="J259" s="215">
        <v>33950</v>
      </c>
      <c r="K259" s="215" t="s">
        <v>1476</v>
      </c>
      <c r="L259" s="215" t="s">
        <v>1366</v>
      </c>
    </row>
    <row r="260" spans="1:12" ht="114.75" x14ac:dyDescent="0.25">
      <c r="A260" s="88">
        <f t="shared" si="4"/>
        <v>256</v>
      </c>
      <c r="B260" s="308" t="s">
        <v>1486</v>
      </c>
      <c r="C260" s="215" t="s">
        <v>1490</v>
      </c>
      <c r="D260" s="215" t="s">
        <v>1318</v>
      </c>
      <c r="E260" s="215" t="s">
        <v>1414</v>
      </c>
      <c r="F260" s="447" t="s">
        <v>1320</v>
      </c>
      <c r="G260" s="215" t="s">
        <v>1415</v>
      </c>
      <c r="H260" s="215" t="s">
        <v>1269</v>
      </c>
      <c r="I260" s="215" t="s">
        <v>1364</v>
      </c>
      <c r="J260" s="215">
        <v>22675</v>
      </c>
      <c r="K260" s="215" t="s">
        <v>1476</v>
      </c>
      <c r="L260" s="215" t="s">
        <v>1366</v>
      </c>
    </row>
    <row r="261" spans="1:12" ht="114.75" x14ac:dyDescent="0.25">
      <c r="A261" s="88">
        <f t="shared" si="4"/>
        <v>257</v>
      </c>
      <c r="B261" s="308" t="s">
        <v>1486</v>
      </c>
      <c r="C261" s="215" t="s">
        <v>1491</v>
      </c>
      <c r="D261" s="215" t="s">
        <v>1321</v>
      </c>
      <c r="E261" s="215" t="s">
        <v>1387</v>
      </c>
      <c r="F261" s="447" t="s">
        <v>1388</v>
      </c>
      <c r="G261" s="215">
        <v>4423002239</v>
      </c>
      <c r="H261" s="215" t="s">
        <v>1269</v>
      </c>
      <c r="I261" s="215" t="s">
        <v>1364</v>
      </c>
      <c r="J261" s="215">
        <v>23250</v>
      </c>
      <c r="K261" s="215" t="s">
        <v>1476</v>
      </c>
      <c r="L261" s="215" t="s">
        <v>1366</v>
      </c>
    </row>
    <row r="262" spans="1:12" ht="114.75" x14ac:dyDescent="0.25">
      <c r="A262" s="88">
        <f t="shared" si="4"/>
        <v>258</v>
      </c>
      <c r="B262" s="308" t="s">
        <v>1486</v>
      </c>
      <c r="C262" s="215" t="s">
        <v>1492</v>
      </c>
      <c r="D262" s="215" t="s">
        <v>1266</v>
      </c>
      <c r="E262" s="215" t="s">
        <v>1363</v>
      </c>
      <c r="F262" s="447" t="s">
        <v>1268</v>
      </c>
      <c r="G262" s="215">
        <v>4408003742</v>
      </c>
      <c r="H262" s="215" t="s">
        <v>1269</v>
      </c>
      <c r="I262" s="215" t="s">
        <v>1364</v>
      </c>
      <c r="J262" s="215">
        <v>22075</v>
      </c>
      <c r="K262" s="215" t="s">
        <v>1476</v>
      </c>
      <c r="L262" s="215" t="s">
        <v>1366</v>
      </c>
    </row>
    <row r="263" spans="1:12" ht="114.75" x14ac:dyDescent="0.25">
      <c r="A263" s="88">
        <f t="shared" ref="A263:A326" si="5">A262+1</f>
        <v>259</v>
      </c>
      <c r="B263" s="308" t="s">
        <v>1486</v>
      </c>
      <c r="C263" s="215" t="s">
        <v>1493</v>
      </c>
      <c r="D263" s="215" t="s">
        <v>1277</v>
      </c>
      <c r="E263" s="215" t="s">
        <v>1371</v>
      </c>
      <c r="F263" s="447" t="s">
        <v>1279</v>
      </c>
      <c r="G263" s="215">
        <v>4410002263</v>
      </c>
      <c r="H263" s="215" t="s">
        <v>1269</v>
      </c>
      <c r="I263" s="215" t="s">
        <v>1364</v>
      </c>
      <c r="J263" s="215">
        <v>28425</v>
      </c>
      <c r="K263" s="215" t="s">
        <v>1476</v>
      </c>
      <c r="L263" s="215" t="s">
        <v>1366</v>
      </c>
    </row>
    <row r="264" spans="1:12" ht="114.75" x14ac:dyDescent="0.25">
      <c r="A264" s="88">
        <f t="shared" si="5"/>
        <v>260</v>
      </c>
      <c r="B264" s="309">
        <v>43073</v>
      </c>
      <c r="C264" s="215" t="s">
        <v>1494</v>
      </c>
      <c r="D264" s="215" t="s">
        <v>1312</v>
      </c>
      <c r="E264" s="215" t="s">
        <v>1383</v>
      </c>
      <c r="F264" s="447" t="s">
        <v>1314</v>
      </c>
      <c r="G264" s="215">
        <v>4420001565</v>
      </c>
      <c r="H264" s="215" t="s">
        <v>1269</v>
      </c>
      <c r="I264" s="215" t="s">
        <v>1364</v>
      </c>
      <c r="J264" s="215">
        <v>19575</v>
      </c>
      <c r="K264" s="215" t="s">
        <v>1476</v>
      </c>
      <c r="L264" s="215" t="s">
        <v>1366</v>
      </c>
    </row>
    <row r="265" spans="1:12" ht="114.75" x14ac:dyDescent="0.25">
      <c r="A265" s="88">
        <f t="shared" si="5"/>
        <v>261</v>
      </c>
      <c r="B265" s="309">
        <v>43073</v>
      </c>
      <c r="C265" s="215" t="s">
        <v>1495</v>
      </c>
      <c r="D265" s="215" t="s">
        <v>1288</v>
      </c>
      <c r="E265" s="215" t="s">
        <v>1407</v>
      </c>
      <c r="F265" s="447" t="s">
        <v>1293</v>
      </c>
      <c r="G265" s="215">
        <v>4443023283</v>
      </c>
      <c r="H265" s="215" t="s">
        <v>1269</v>
      </c>
      <c r="I265" s="215" t="s">
        <v>1364</v>
      </c>
      <c r="J265" s="215">
        <v>23375</v>
      </c>
      <c r="K265" s="215" t="s">
        <v>1476</v>
      </c>
      <c r="L265" s="215" t="s">
        <v>1366</v>
      </c>
    </row>
    <row r="266" spans="1:12" ht="114.75" x14ac:dyDescent="0.25">
      <c r="A266" s="88">
        <f t="shared" si="5"/>
        <v>262</v>
      </c>
      <c r="B266" s="309">
        <v>43098</v>
      </c>
      <c r="C266" s="215" t="s">
        <v>1496</v>
      </c>
      <c r="D266" s="215" t="s">
        <v>1332</v>
      </c>
      <c r="E266" s="215" t="s">
        <v>1390</v>
      </c>
      <c r="F266" s="447" t="s">
        <v>1334</v>
      </c>
      <c r="G266" s="215">
        <v>4427003353</v>
      </c>
      <c r="H266" s="215" t="s">
        <v>1269</v>
      </c>
      <c r="I266" s="215" t="s">
        <v>1364</v>
      </c>
      <c r="J266" s="215">
        <v>29600</v>
      </c>
      <c r="K266" s="215" t="s">
        <v>1476</v>
      </c>
      <c r="L266" s="215" t="s">
        <v>1366</v>
      </c>
    </row>
    <row r="267" spans="1:12" ht="140.25" x14ac:dyDescent="0.25">
      <c r="A267" s="88">
        <f t="shared" si="5"/>
        <v>263</v>
      </c>
      <c r="B267" s="308" t="s">
        <v>1497</v>
      </c>
      <c r="C267" s="215" t="s">
        <v>1498</v>
      </c>
      <c r="D267" s="215" t="s">
        <v>1441</v>
      </c>
      <c r="E267" s="215" t="s">
        <v>1442</v>
      </c>
      <c r="F267" s="447" t="s">
        <v>1349</v>
      </c>
      <c r="G267" s="215">
        <v>4419002010</v>
      </c>
      <c r="H267" s="215" t="s">
        <v>1443</v>
      </c>
      <c r="I267" s="215" t="s">
        <v>1364</v>
      </c>
      <c r="J267" s="215">
        <v>620155</v>
      </c>
      <c r="K267" s="215" t="s">
        <v>1499</v>
      </c>
      <c r="L267" s="215" t="s">
        <v>1366</v>
      </c>
    </row>
    <row r="268" spans="1:12" ht="63.75" x14ac:dyDescent="0.25">
      <c r="A268" s="88">
        <f t="shared" si="5"/>
        <v>264</v>
      </c>
      <c r="B268" s="308" t="s">
        <v>1497</v>
      </c>
      <c r="C268" s="215" t="s">
        <v>1500</v>
      </c>
      <c r="D268" s="215" t="s">
        <v>1501</v>
      </c>
      <c r="E268" s="215" t="s">
        <v>1502</v>
      </c>
      <c r="F268" s="447" t="s">
        <v>1353</v>
      </c>
      <c r="G268" s="215">
        <v>4401034170</v>
      </c>
      <c r="H268" s="215" t="s">
        <v>1503</v>
      </c>
      <c r="I268" s="215" t="s">
        <v>1364</v>
      </c>
      <c r="J268" s="215">
        <v>562400</v>
      </c>
      <c r="K268" s="215" t="s">
        <v>1504</v>
      </c>
      <c r="L268" s="215" t="s">
        <v>1366</v>
      </c>
    </row>
    <row r="269" spans="1:12" ht="102" x14ac:dyDescent="0.25">
      <c r="A269" s="88">
        <f t="shared" si="5"/>
        <v>265</v>
      </c>
      <c r="B269" s="102" t="s">
        <v>1505</v>
      </c>
      <c r="C269" s="102">
        <v>43171</v>
      </c>
      <c r="D269" s="310" t="s">
        <v>1506</v>
      </c>
      <c r="E269" s="49" t="s">
        <v>1507</v>
      </c>
      <c r="F269" s="448" t="s">
        <v>1508</v>
      </c>
      <c r="G269" s="49">
        <v>4407013258</v>
      </c>
      <c r="H269" s="49" t="s">
        <v>1509</v>
      </c>
      <c r="I269" s="310" t="s">
        <v>1364</v>
      </c>
      <c r="J269" s="311">
        <v>8678.5</v>
      </c>
      <c r="K269" s="13" t="s">
        <v>1510</v>
      </c>
      <c r="L269" s="49" t="s">
        <v>1366</v>
      </c>
    </row>
    <row r="270" spans="1:12" ht="140.25" x14ac:dyDescent="0.25">
      <c r="A270" s="88">
        <f t="shared" si="5"/>
        <v>266</v>
      </c>
      <c r="B270" s="36" t="s">
        <v>1505</v>
      </c>
      <c r="C270" s="42">
        <v>43152</v>
      </c>
      <c r="D270" s="312" t="s">
        <v>1441</v>
      </c>
      <c r="E270" s="36" t="s">
        <v>1442</v>
      </c>
      <c r="F270" s="44" t="s">
        <v>1349</v>
      </c>
      <c r="G270" s="36">
        <v>4419002010</v>
      </c>
      <c r="H270" s="313" t="s">
        <v>1443</v>
      </c>
      <c r="I270" s="312" t="s">
        <v>1364</v>
      </c>
      <c r="J270" s="166">
        <v>601000</v>
      </c>
      <c r="K270" s="8" t="s">
        <v>1511</v>
      </c>
      <c r="L270" s="36" t="s">
        <v>1366</v>
      </c>
    </row>
    <row r="271" spans="1:12" ht="140.25" x14ac:dyDescent="0.25">
      <c r="A271" s="88">
        <f t="shared" si="5"/>
        <v>267</v>
      </c>
      <c r="B271" s="42">
        <v>43180</v>
      </c>
      <c r="C271" s="42">
        <v>43152</v>
      </c>
      <c r="D271" s="312" t="s">
        <v>1441</v>
      </c>
      <c r="E271" s="36" t="s">
        <v>1442</v>
      </c>
      <c r="F271" s="44" t="s">
        <v>1349</v>
      </c>
      <c r="G271" s="36">
        <v>4419002010</v>
      </c>
      <c r="H271" s="313" t="s">
        <v>1443</v>
      </c>
      <c r="I271" s="312" t="s">
        <v>1364</v>
      </c>
      <c r="J271" s="166">
        <v>601000</v>
      </c>
      <c r="K271" s="8" t="s">
        <v>1512</v>
      </c>
      <c r="L271" s="36" t="s">
        <v>1366</v>
      </c>
    </row>
    <row r="272" spans="1:12" ht="111.75" customHeight="1" x14ac:dyDescent="0.25">
      <c r="A272" s="88">
        <f t="shared" si="5"/>
        <v>268</v>
      </c>
      <c r="B272" s="42">
        <v>43195</v>
      </c>
      <c r="C272" s="36" t="s">
        <v>1513</v>
      </c>
      <c r="D272" s="312" t="s">
        <v>1441</v>
      </c>
      <c r="E272" s="36" t="s">
        <v>1442</v>
      </c>
      <c r="F272" s="44" t="s">
        <v>1349</v>
      </c>
      <c r="G272" s="36">
        <v>4419002010</v>
      </c>
      <c r="H272" s="313" t="s">
        <v>1443</v>
      </c>
      <c r="I272" s="312" t="s">
        <v>1364</v>
      </c>
      <c r="J272" s="166">
        <v>601000</v>
      </c>
      <c r="K272" s="35" t="s">
        <v>1514</v>
      </c>
      <c r="L272" s="36" t="s">
        <v>1366</v>
      </c>
    </row>
    <row r="273" spans="1:12" ht="15" hidden="1" customHeight="1" x14ac:dyDescent="0.25">
      <c r="A273" s="88">
        <f t="shared" si="5"/>
        <v>269</v>
      </c>
      <c r="B273" s="36" t="s">
        <v>1515</v>
      </c>
      <c r="C273" s="36" t="s">
        <v>1516</v>
      </c>
      <c r="D273" s="312" t="s">
        <v>1441</v>
      </c>
      <c r="E273" s="36" t="s">
        <v>1442</v>
      </c>
      <c r="F273" s="44" t="s">
        <v>1349</v>
      </c>
      <c r="G273" s="36">
        <v>4419002010</v>
      </c>
      <c r="H273" s="313" t="s">
        <v>1443</v>
      </c>
      <c r="I273" s="312" t="s">
        <v>1364</v>
      </c>
      <c r="J273" s="166">
        <v>601000</v>
      </c>
      <c r="K273" s="35" t="s">
        <v>1517</v>
      </c>
      <c r="L273" s="36" t="s">
        <v>1366</v>
      </c>
    </row>
    <row r="274" spans="1:12" ht="15" hidden="1" customHeight="1" x14ac:dyDescent="0.25">
      <c r="A274" s="88">
        <f t="shared" si="5"/>
        <v>270</v>
      </c>
      <c r="B274" s="36" t="s">
        <v>1515</v>
      </c>
      <c r="C274" s="36" t="s">
        <v>1518</v>
      </c>
      <c r="D274" s="312" t="s">
        <v>1294</v>
      </c>
      <c r="E274" s="36" t="s">
        <v>1377</v>
      </c>
      <c r="F274" s="44" t="s">
        <v>1296</v>
      </c>
      <c r="G274" s="36">
        <v>4401033410</v>
      </c>
      <c r="H274" s="313" t="s">
        <v>1269</v>
      </c>
      <c r="I274" s="312" t="s">
        <v>1364</v>
      </c>
      <c r="J274" s="166">
        <v>26875</v>
      </c>
      <c r="K274" s="35" t="s">
        <v>1519</v>
      </c>
      <c r="L274" s="36" t="s">
        <v>1366</v>
      </c>
    </row>
    <row r="275" spans="1:12" ht="15" hidden="1" customHeight="1" x14ac:dyDescent="0.25">
      <c r="A275" s="88">
        <f t="shared" si="5"/>
        <v>271</v>
      </c>
      <c r="B275" s="42">
        <v>43228</v>
      </c>
      <c r="C275" s="36" t="s">
        <v>1520</v>
      </c>
      <c r="D275" s="312" t="s">
        <v>1344</v>
      </c>
      <c r="E275" s="36" t="s">
        <v>1397</v>
      </c>
      <c r="F275" s="44" t="s">
        <v>1346</v>
      </c>
      <c r="G275" s="36">
        <v>4443023068</v>
      </c>
      <c r="H275" s="313" t="s">
        <v>1269</v>
      </c>
      <c r="I275" s="312" t="s">
        <v>1364</v>
      </c>
      <c r="J275" s="166">
        <v>80000</v>
      </c>
      <c r="K275" s="35" t="s">
        <v>1519</v>
      </c>
      <c r="L275" s="36" t="s">
        <v>1366</v>
      </c>
    </row>
    <row r="276" spans="1:12" ht="15" hidden="1" customHeight="1" x14ac:dyDescent="0.25">
      <c r="A276" s="88">
        <f t="shared" si="5"/>
        <v>272</v>
      </c>
      <c r="B276" s="36" t="s">
        <v>1515</v>
      </c>
      <c r="C276" s="36" t="s">
        <v>1521</v>
      </c>
      <c r="D276" s="312" t="s">
        <v>1417</v>
      </c>
      <c r="E276" s="36" t="s">
        <v>1418</v>
      </c>
      <c r="F276" s="44" t="s">
        <v>1419</v>
      </c>
      <c r="G276" s="36">
        <v>4424001196</v>
      </c>
      <c r="H276" s="313" t="s">
        <v>1269</v>
      </c>
      <c r="I276" s="312" t="s">
        <v>1364</v>
      </c>
      <c r="J276" s="166">
        <v>23850</v>
      </c>
      <c r="K276" s="35" t="s">
        <v>1522</v>
      </c>
      <c r="L276" s="36" t="s">
        <v>1366</v>
      </c>
    </row>
    <row r="277" spans="1:12" ht="15" hidden="1" customHeight="1" x14ac:dyDescent="0.25">
      <c r="A277" s="88">
        <f t="shared" si="5"/>
        <v>273</v>
      </c>
      <c r="B277" s="42">
        <v>43228</v>
      </c>
      <c r="C277" s="36" t="s">
        <v>1523</v>
      </c>
      <c r="D277" s="312" t="s">
        <v>1266</v>
      </c>
      <c r="E277" s="36" t="s">
        <v>1363</v>
      </c>
      <c r="F277" s="44" t="s">
        <v>1268</v>
      </c>
      <c r="G277" s="36">
        <v>4408003742</v>
      </c>
      <c r="H277" s="313" t="s">
        <v>1269</v>
      </c>
      <c r="I277" s="312" t="s">
        <v>1364</v>
      </c>
      <c r="J277" s="166">
        <v>22075</v>
      </c>
      <c r="K277" s="35" t="s">
        <v>1519</v>
      </c>
      <c r="L277" s="36" t="s">
        <v>1366</v>
      </c>
    </row>
    <row r="278" spans="1:12" ht="15" hidden="1" customHeight="1" x14ac:dyDescent="0.25">
      <c r="A278" s="88">
        <f t="shared" si="5"/>
        <v>274</v>
      </c>
      <c r="B278" s="42">
        <v>43228</v>
      </c>
      <c r="C278" s="36" t="s">
        <v>1523</v>
      </c>
      <c r="D278" s="312" t="s">
        <v>1338</v>
      </c>
      <c r="E278" s="36" t="s">
        <v>1393</v>
      </c>
      <c r="F278" s="44" t="s">
        <v>1340</v>
      </c>
      <c r="G278" s="36">
        <v>4429002669</v>
      </c>
      <c r="H278" s="313" t="s">
        <v>1269</v>
      </c>
      <c r="I278" s="312" t="s">
        <v>1364</v>
      </c>
      <c r="J278" s="166">
        <v>25025</v>
      </c>
      <c r="K278" s="35" t="s">
        <v>1519</v>
      </c>
      <c r="L278" s="36" t="s">
        <v>1366</v>
      </c>
    </row>
    <row r="279" spans="1:12" ht="114.75" x14ac:dyDescent="0.25">
      <c r="A279" s="88">
        <f>A272+1</f>
        <v>269</v>
      </c>
      <c r="B279" s="36" t="s">
        <v>1515</v>
      </c>
      <c r="C279" s="36" t="s">
        <v>1523</v>
      </c>
      <c r="D279" s="312" t="s">
        <v>1300</v>
      </c>
      <c r="E279" s="36" t="s">
        <v>1409</v>
      </c>
      <c r="F279" s="44" t="s">
        <v>1302</v>
      </c>
      <c r="G279" s="36">
        <v>4404003156</v>
      </c>
      <c r="H279" s="313" t="s">
        <v>1269</v>
      </c>
      <c r="I279" s="312" t="s">
        <v>1364</v>
      </c>
      <c r="J279" s="166">
        <v>29150</v>
      </c>
      <c r="K279" s="35" t="s">
        <v>1522</v>
      </c>
      <c r="L279" s="36" t="s">
        <v>1366</v>
      </c>
    </row>
    <row r="280" spans="1:12" ht="154.5" customHeight="1" x14ac:dyDescent="0.25">
      <c r="A280" s="88">
        <f t="shared" si="5"/>
        <v>270</v>
      </c>
      <c r="B280" s="36" t="s">
        <v>1515</v>
      </c>
      <c r="C280" s="36" t="s">
        <v>1524</v>
      </c>
      <c r="D280" s="312" t="s">
        <v>1291</v>
      </c>
      <c r="E280" s="36" t="s">
        <v>1292</v>
      </c>
      <c r="F280" s="44" t="s">
        <v>1293</v>
      </c>
      <c r="G280" s="36">
        <v>4443023283</v>
      </c>
      <c r="H280" s="313" t="s">
        <v>1269</v>
      </c>
      <c r="I280" s="312" t="s">
        <v>1364</v>
      </c>
      <c r="J280" s="166">
        <v>131375</v>
      </c>
      <c r="K280" s="35" t="s">
        <v>1522</v>
      </c>
      <c r="L280" s="36" t="s">
        <v>1366</v>
      </c>
    </row>
    <row r="281" spans="1:12" ht="114.75" x14ac:dyDescent="0.25">
      <c r="A281" s="88">
        <f t="shared" si="5"/>
        <v>271</v>
      </c>
      <c r="B281" s="36" t="s">
        <v>1515</v>
      </c>
      <c r="C281" s="36" t="s">
        <v>1524</v>
      </c>
      <c r="D281" s="312" t="s">
        <v>1315</v>
      </c>
      <c r="E281" s="36" t="s">
        <v>1385</v>
      </c>
      <c r="F281" s="44" t="s">
        <v>1317</v>
      </c>
      <c r="G281" s="36">
        <v>4421004738</v>
      </c>
      <c r="H281" s="313" t="s">
        <v>1269</v>
      </c>
      <c r="I281" s="312" t="s">
        <v>1364</v>
      </c>
      <c r="J281" s="166">
        <v>30350</v>
      </c>
      <c r="K281" s="35" t="s">
        <v>1522</v>
      </c>
      <c r="L281" s="36" t="s">
        <v>1366</v>
      </c>
    </row>
    <row r="282" spans="1:12" ht="114.75" x14ac:dyDescent="0.25">
      <c r="A282" s="88">
        <f t="shared" si="5"/>
        <v>272</v>
      </c>
      <c r="B282" s="42">
        <v>43228</v>
      </c>
      <c r="C282" s="36" t="s">
        <v>1524</v>
      </c>
      <c r="D282" s="312" t="s">
        <v>1306</v>
      </c>
      <c r="E282" s="36" t="s">
        <v>1381</v>
      </c>
      <c r="F282" s="44" t="s">
        <v>1308</v>
      </c>
      <c r="G282" s="36">
        <v>4406001718</v>
      </c>
      <c r="H282" s="313" t="s">
        <v>1269</v>
      </c>
      <c r="I282" s="312" t="s">
        <v>1364</v>
      </c>
      <c r="J282" s="166">
        <v>30525</v>
      </c>
      <c r="K282" s="35" t="s">
        <v>1522</v>
      </c>
      <c r="L282" s="36" t="s">
        <v>1366</v>
      </c>
    </row>
    <row r="283" spans="1:12" ht="114.75" x14ac:dyDescent="0.25">
      <c r="A283" s="88">
        <f t="shared" si="5"/>
        <v>273</v>
      </c>
      <c r="B283" s="36" t="s">
        <v>1525</v>
      </c>
      <c r="C283" s="36" t="s">
        <v>1526</v>
      </c>
      <c r="D283" s="312" t="s">
        <v>1321</v>
      </c>
      <c r="E283" s="36" t="s">
        <v>1387</v>
      </c>
      <c r="F283" s="44" t="s">
        <v>1388</v>
      </c>
      <c r="G283" s="36">
        <v>4423002239</v>
      </c>
      <c r="H283" s="313" t="s">
        <v>1269</v>
      </c>
      <c r="I283" s="312" t="s">
        <v>1364</v>
      </c>
      <c r="J283" s="166">
        <v>23250</v>
      </c>
      <c r="K283" s="35" t="s">
        <v>1522</v>
      </c>
      <c r="L283" s="36" t="s">
        <v>1366</v>
      </c>
    </row>
    <row r="284" spans="1:12" ht="114.75" x14ac:dyDescent="0.25">
      <c r="A284" s="88">
        <f t="shared" si="5"/>
        <v>274</v>
      </c>
      <c r="B284" s="36" t="s">
        <v>1525</v>
      </c>
      <c r="C284" s="36" t="s">
        <v>1526</v>
      </c>
      <c r="D284" s="312" t="s">
        <v>1318</v>
      </c>
      <c r="E284" s="36" t="s">
        <v>1414</v>
      </c>
      <c r="F284" s="44" t="s">
        <v>1320</v>
      </c>
      <c r="G284" s="36" t="s">
        <v>1415</v>
      </c>
      <c r="H284" s="313" t="s">
        <v>1269</v>
      </c>
      <c r="I284" s="312" t="s">
        <v>1364</v>
      </c>
      <c r="J284" s="166">
        <v>22675</v>
      </c>
      <c r="K284" s="35" t="s">
        <v>1522</v>
      </c>
      <c r="L284" s="36" t="s">
        <v>1366</v>
      </c>
    </row>
    <row r="285" spans="1:12" ht="114.75" x14ac:dyDescent="0.25">
      <c r="A285" s="88">
        <f t="shared" si="5"/>
        <v>275</v>
      </c>
      <c r="B285" s="42">
        <v>43264</v>
      </c>
      <c r="C285" s="36" t="s">
        <v>1526</v>
      </c>
      <c r="D285" s="312" t="s">
        <v>1421</v>
      </c>
      <c r="E285" s="36" t="s">
        <v>1422</v>
      </c>
      <c r="F285" s="44" t="s">
        <v>1423</v>
      </c>
      <c r="G285" s="36">
        <v>4425001865</v>
      </c>
      <c r="H285" s="313" t="s">
        <v>1269</v>
      </c>
      <c r="I285" s="312" t="s">
        <v>1364</v>
      </c>
      <c r="J285" s="166">
        <v>21100</v>
      </c>
      <c r="K285" s="35" t="s">
        <v>1522</v>
      </c>
      <c r="L285" s="36" t="s">
        <v>1366</v>
      </c>
    </row>
    <row r="286" spans="1:12" ht="114.75" x14ac:dyDescent="0.25">
      <c r="A286" s="88">
        <f t="shared" si="5"/>
        <v>276</v>
      </c>
      <c r="B286" s="36" t="s">
        <v>1525</v>
      </c>
      <c r="C286" s="36" t="s">
        <v>1527</v>
      </c>
      <c r="D286" s="312" t="s">
        <v>1312</v>
      </c>
      <c r="E286" s="36" t="s">
        <v>1383</v>
      </c>
      <c r="F286" s="44" t="s">
        <v>1314</v>
      </c>
      <c r="G286" s="36">
        <v>4420001565</v>
      </c>
      <c r="H286" s="313" t="s">
        <v>1269</v>
      </c>
      <c r="I286" s="312" t="s">
        <v>1364</v>
      </c>
      <c r="J286" s="166">
        <v>19575</v>
      </c>
      <c r="K286" s="35" t="s">
        <v>1522</v>
      </c>
      <c r="L286" s="36" t="s">
        <v>1366</v>
      </c>
    </row>
    <row r="287" spans="1:12" ht="114.75" x14ac:dyDescent="0.25">
      <c r="A287" s="88">
        <f t="shared" si="5"/>
        <v>277</v>
      </c>
      <c r="B287" s="36" t="s">
        <v>1525</v>
      </c>
      <c r="C287" s="36" t="s">
        <v>1527</v>
      </c>
      <c r="D287" s="312" t="s">
        <v>1277</v>
      </c>
      <c r="E287" s="36" t="s">
        <v>1371</v>
      </c>
      <c r="F287" s="44" t="s">
        <v>1279</v>
      </c>
      <c r="G287" s="36">
        <v>4410002263</v>
      </c>
      <c r="H287" s="313" t="s">
        <v>1269</v>
      </c>
      <c r="I287" s="312" t="s">
        <v>1364</v>
      </c>
      <c r="J287" s="166">
        <v>28425</v>
      </c>
      <c r="K287" s="35" t="s">
        <v>1522</v>
      </c>
      <c r="L287" s="36" t="s">
        <v>1366</v>
      </c>
    </row>
    <row r="288" spans="1:12" ht="114.75" x14ac:dyDescent="0.25">
      <c r="A288" s="88">
        <f t="shared" si="5"/>
        <v>278</v>
      </c>
      <c r="B288" s="36" t="s">
        <v>1525</v>
      </c>
      <c r="C288" s="36" t="s">
        <v>1527</v>
      </c>
      <c r="D288" s="312" t="s">
        <v>1271</v>
      </c>
      <c r="E288" s="36" t="s">
        <v>1368</v>
      </c>
      <c r="F288" s="44" t="s">
        <v>1273</v>
      </c>
      <c r="G288" s="36">
        <v>4402006183</v>
      </c>
      <c r="H288" s="313" t="s">
        <v>1269</v>
      </c>
      <c r="I288" s="312" t="s">
        <v>1364</v>
      </c>
      <c r="J288" s="166">
        <v>33950</v>
      </c>
      <c r="K288" s="35" t="s">
        <v>1522</v>
      </c>
      <c r="L288" s="36" t="s">
        <v>1366</v>
      </c>
    </row>
    <row r="289" spans="1:12" ht="114.75" x14ac:dyDescent="0.25">
      <c r="A289" s="88">
        <f t="shared" si="5"/>
        <v>279</v>
      </c>
      <c r="B289" s="36" t="s">
        <v>1525</v>
      </c>
      <c r="C289" s="36" t="s">
        <v>1527</v>
      </c>
      <c r="D289" s="312" t="s">
        <v>1309</v>
      </c>
      <c r="E289" s="36" t="s">
        <v>1382</v>
      </c>
      <c r="F289" s="44" t="s">
        <v>1311</v>
      </c>
      <c r="G289" s="36">
        <v>4405002645</v>
      </c>
      <c r="H289" s="313" t="s">
        <v>1269</v>
      </c>
      <c r="I289" s="312" t="s">
        <v>1364</v>
      </c>
      <c r="J289" s="166">
        <v>37525</v>
      </c>
      <c r="K289" s="35" t="s">
        <v>1522</v>
      </c>
      <c r="L289" s="36" t="s">
        <v>1366</v>
      </c>
    </row>
    <row r="290" spans="1:12" ht="114.75" x14ac:dyDescent="0.25">
      <c r="A290" s="88">
        <f t="shared" si="5"/>
        <v>280</v>
      </c>
      <c r="B290" s="36" t="s">
        <v>1525</v>
      </c>
      <c r="C290" s="36" t="s">
        <v>1528</v>
      </c>
      <c r="D290" s="312" t="s">
        <v>1411</v>
      </c>
      <c r="E290" s="36" t="s">
        <v>1412</v>
      </c>
      <c r="F290" s="44" t="s">
        <v>1305</v>
      </c>
      <c r="G290" s="36">
        <v>4418001328</v>
      </c>
      <c r="H290" s="313" t="s">
        <v>1269</v>
      </c>
      <c r="I290" s="312" t="s">
        <v>1364</v>
      </c>
      <c r="J290" s="166">
        <v>20475</v>
      </c>
      <c r="K290" s="35" t="s">
        <v>1522</v>
      </c>
      <c r="L290" s="36" t="s">
        <v>1366</v>
      </c>
    </row>
    <row r="291" spans="1:12" ht="114.75" x14ac:dyDescent="0.25">
      <c r="A291" s="88">
        <f t="shared" si="5"/>
        <v>281</v>
      </c>
      <c r="B291" s="36" t="s">
        <v>1525</v>
      </c>
      <c r="C291" s="36" t="s">
        <v>1528</v>
      </c>
      <c r="D291" s="312" t="s">
        <v>1400</v>
      </c>
      <c r="E291" s="36" t="s">
        <v>1401</v>
      </c>
      <c r="F291" s="44" t="s">
        <v>1402</v>
      </c>
      <c r="G291" s="36" t="s">
        <v>1403</v>
      </c>
      <c r="H291" s="313" t="s">
        <v>1269</v>
      </c>
      <c r="I291" s="312" t="s">
        <v>1364</v>
      </c>
      <c r="J291" s="166">
        <v>36875</v>
      </c>
      <c r="K291" s="35" t="s">
        <v>1522</v>
      </c>
      <c r="L291" s="36" t="s">
        <v>1366</v>
      </c>
    </row>
    <row r="292" spans="1:12" ht="140.25" x14ac:dyDescent="0.25">
      <c r="A292" s="88">
        <f t="shared" si="5"/>
        <v>282</v>
      </c>
      <c r="B292" s="36" t="s">
        <v>1525</v>
      </c>
      <c r="C292" s="36" t="s">
        <v>1529</v>
      </c>
      <c r="D292" s="312" t="s">
        <v>1441</v>
      </c>
      <c r="E292" s="36" t="s">
        <v>1442</v>
      </c>
      <c r="F292" s="44" t="s">
        <v>1349</v>
      </c>
      <c r="G292" s="36">
        <v>4419002010</v>
      </c>
      <c r="H292" s="313" t="s">
        <v>1443</v>
      </c>
      <c r="I292" s="312" t="s">
        <v>1364</v>
      </c>
      <c r="J292" s="166">
        <v>601000</v>
      </c>
      <c r="K292" s="35" t="s">
        <v>1530</v>
      </c>
      <c r="L292" s="36" t="s">
        <v>1366</v>
      </c>
    </row>
    <row r="293" spans="1:12" ht="114.75" x14ac:dyDescent="0.25">
      <c r="A293" s="88">
        <f t="shared" si="5"/>
        <v>283</v>
      </c>
      <c r="B293" s="36" t="s">
        <v>1525</v>
      </c>
      <c r="C293" s="36" t="s">
        <v>1531</v>
      </c>
      <c r="D293" s="312" t="s">
        <v>1294</v>
      </c>
      <c r="E293" s="36" t="s">
        <v>1377</v>
      </c>
      <c r="F293" s="44" t="s">
        <v>1296</v>
      </c>
      <c r="G293" s="36">
        <v>4401033410</v>
      </c>
      <c r="H293" s="313" t="s">
        <v>1269</v>
      </c>
      <c r="I293" s="312" t="s">
        <v>1364</v>
      </c>
      <c r="J293" s="166">
        <v>26875</v>
      </c>
      <c r="K293" s="35" t="s">
        <v>1532</v>
      </c>
      <c r="L293" s="36" t="s">
        <v>1366</v>
      </c>
    </row>
    <row r="294" spans="1:12" ht="114.75" x14ac:dyDescent="0.25">
      <c r="A294" s="88">
        <f t="shared" si="5"/>
        <v>284</v>
      </c>
      <c r="B294" s="36" t="s">
        <v>1525</v>
      </c>
      <c r="C294" s="36" t="s">
        <v>1533</v>
      </c>
      <c r="D294" s="312" t="s">
        <v>1297</v>
      </c>
      <c r="E294" s="36" t="s">
        <v>1379</v>
      </c>
      <c r="F294" s="44" t="s">
        <v>1299</v>
      </c>
      <c r="G294" s="36">
        <v>4416003094</v>
      </c>
      <c r="H294" s="313" t="s">
        <v>1269</v>
      </c>
      <c r="I294" s="312" t="s">
        <v>1364</v>
      </c>
      <c r="J294" s="166">
        <v>24525</v>
      </c>
      <c r="K294" s="35" t="s">
        <v>1522</v>
      </c>
      <c r="L294" s="36" t="s">
        <v>1366</v>
      </c>
    </row>
    <row r="295" spans="1:12" ht="114.75" x14ac:dyDescent="0.25">
      <c r="A295" s="88">
        <f t="shared" si="5"/>
        <v>285</v>
      </c>
      <c r="B295" s="36" t="s">
        <v>1525</v>
      </c>
      <c r="C295" s="36" t="s">
        <v>1534</v>
      </c>
      <c r="D295" s="312" t="s">
        <v>1306</v>
      </c>
      <c r="E295" s="36" t="s">
        <v>1381</v>
      </c>
      <c r="F295" s="44" t="s">
        <v>1308</v>
      </c>
      <c r="G295" s="36">
        <v>4406001718</v>
      </c>
      <c r="H295" s="313" t="s">
        <v>1269</v>
      </c>
      <c r="I295" s="312" t="s">
        <v>1364</v>
      </c>
      <c r="J295" s="166">
        <v>30525</v>
      </c>
      <c r="K295" s="35" t="s">
        <v>1532</v>
      </c>
      <c r="L295" s="36" t="s">
        <v>1366</v>
      </c>
    </row>
    <row r="296" spans="1:12" ht="114.75" x14ac:dyDescent="0.25">
      <c r="A296" s="88">
        <f t="shared" si="5"/>
        <v>286</v>
      </c>
      <c r="B296" s="36" t="s">
        <v>1525</v>
      </c>
      <c r="C296" s="36" t="s">
        <v>1534</v>
      </c>
      <c r="D296" s="312" t="s">
        <v>1309</v>
      </c>
      <c r="E296" s="36" t="s">
        <v>1382</v>
      </c>
      <c r="F296" s="44" t="s">
        <v>1311</v>
      </c>
      <c r="G296" s="36">
        <v>4405002645</v>
      </c>
      <c r="H296" s="313" t="s">
        <v>1269</v>
      </c>
      <c r="I296" s="312" t="s">
        <v>1364</v>
      </c>
      <c r="J296" s="166">
        <v>37525</v>
      </c>
      <c r="K296" s="35" t="s">
        <v>1532</v>
      </c>
      <c r="L296" s="36" t="s">
        <v>1366</v>
      </c>
    </row>
    <row r="297" spans="1:12" ht="114.75" x14ac:dyDescent="0.25">
      <c r="A297" s="88">
        <f t="shared" si="5"/>
        <v>287</v>
      </c>
      <c r="B297" s="42">
        <v>43264</v>
      </c>
      <c r="C297" s="36" t="s">
        <v>1534</v>
      </c>
      <c r="D297" s="312" t="s">
        <v>1417</v>
      </c>
      <c r="E297" s="36" t="s">
        <v>1418</v>
      </c>
      <c r="F297" s="44" t="s">
        <v>1419</v>
      </c>
      <c r="G297" s="36">
        <v>4424001196</v>
      </c>
      <c r="H297" s="313" t="s">
        <v>1269</v>
      </c>
      <c r="I297" s="312" t="s">
        <v>1364</v>
      </c>
      <c r="J297" s="166">
        <v>23850</v>
      </c>
      <c r="K297" s="35" t="s">
        <v>1532</v>
      </c>
      <c r="L297" s="36" t="s">
        <v>1366</v>
      </c>
    </row>
    <row r="298" spans="1:12" ht="127.5" x14ac:dyDescent="0.25">
      <c r="A298" s="88">
        <f t="shared" si="5"/>
        <v>288</v>
      </c>
      <c r="B298" s="42">
        <v>43264</v>
      </c>
      <c r="C298" s="36" t="s">
        <v>1534</v>
      </c>
      <c r="D298" s="312" t="s">
        <v>1344</v>
      </c>
      <c r="E298" s="36" t="s">
        <v>1397</v>
      </c>
      <c r="F298" s="44" t="s">
        <v>1346</v>
      </c>
      <c r="G298" s="36">
        <v>4443023068</v>
      </c>
      <c r="H298" s="313" t="s">
        <v>1269</v>
      </c>
      <c r="I298" s="312" t="s">
        <v>1364</v>
      </c>
      <c r="J298" s="166">
        <v>80000</v>
      </c>
      <c r="K298" s="35" t="s">
        <v>1532</v>
      </c>
      <c r="L298" s="36" t="s">
        <v>1366</v>
      </c>
    </row>
    <row r="299" spans="1:12" ht="114.75" x14ac:dyDescent="0.25">
      <c r="A299" s="88">
        <f t="shared" si="5"/>
        <v>289</v>
      </c>
      <c r="B299" s="36" t="s">
        <v>1525</v>
      </c>
      <c r="C299" s="36" t="s">
        <v>1534</v>
      </c>
      <c r="D299" s="312" t="s">
        <v>1318</v>
      </c>
      <c r="E299" s="36" t="s">
        <v>1414</v>
      </c>
      <c r="F299" s="44" t="s">
        <v>1320</v>
      </c>
      <c r="G299" s="36" t="s">
        <v>1415</v>
      </c>
      <c r="H299" s="313" t="s">
        <v>1269</v>
      </c>
      <c r="I299" s="312" t="s">
        <v>1364</v>
      </c>
      <c r="J299" s="166">
        <v>22675</v>
      </c>
      <c r="K299" s="35" t="s">
        <v>1532</v>
      </c>
      <c r="L299" s="36" t="s">
        <v>1366</v>
      </c>
    </row>
    <row r="300" spans="1:12" ht="114.75" x14ac:dyDescent="0.25">
      <c r="A300" s="88">
        <f t="shared" si="5"/>
        <v>290</v>
      </c>
      <c r="B300" s="42">
        <v>43264</v>
      </c>
      <c r="C300" s="36" t="s">
        <v>1534</v>
      </c>
      <c r="D300" s="312" t="s">
        <v>1312</v>
      </c>
      <c r="E300" s="36" t="s">
        <v>1383</v>
      </c>
      <c r="F300" s="44" t="s">
        <v>1314</v>
      </c>
      <c r="G300" s="36">
        <v>4420001565</v>
      </c>
      <c r="H300" s="313" t="s">
        <v>1269</v>
      </c>
      <c r="I300" s="312" t="s">
        <v>1364</v>
      </c>
      <c r="J300" s="166">
        <v>19575</v>
      </c>
      <c r="K300" s="35" t="s">
        <v>1532</v>
      </c>
      <c r="L300" s="36" t="s">
        <v>1366</v>
      </c>
    </row>
    <row r="301" spans="1:12" ht="153.75" customHeight="1" x14ac:dyDescent="0.25">
      <c r="A301" s="88">
        <f t="shared" si="5"/>
        <v>291</v>
      </c>
      <c r="B301" s="42">
        <v>43264</v>
      </c>
      <c r="C301" s="36" t="s">
        <v>1534</v>
      </c>
      <c r="D301" s="312" t="s">
        <v>1291</v>
      </c>
      <c r="E301" s="36" t="s">
        <v>1292</v>
      </c>
      <c r="F301" s="44" t="s">
        <v>1293</v>
      </c>
      <c r="G301" s="36">
        <v>4443023283</v>
      </c>
      <c r="H301" s="313" t="s">
        <v>1269</v>
      </c>
      <c r="I301" s="312" t="s">
        <v>1364</v>
      </c>
      <c r="J301" s="166">
        <v>131375</v>
      </c>
      <c r="K301" s="35" t="s">
        <v>1532</v>
      </c>
      <c r="L301" s="36" t="s">
        <v>1366</v>
      </c>
    </row>
    <row r="302" spans="1:12" ht="140.25" x14ac:dyDescent="0.25">
      <c r="A302" s="88">
        <f t="shared" si="5"/>
        <v>292</v>
      </c>
      <c r="B302" s="42">
        <v>43291</v>
      </c>
      <c r="C302" s="36" t="s">
        <v>1535</v>
      </c>
      <c r="D302" s="312" t="s">
        <v>1441</v>
      </c>
      <c r="E302" s="36" t="s">
        <v>1442</v>
      </c>
      <c r="F302" s="44" t="s">
        <v>1349</v>
      </c>
      <c r="G302" s="36">
        <v>4419002010</v>
      </c>
      <c r="H302" s="313" t="s">
        <v>1443</v>
      </c>
      <c r="I302" s="312" t="s">
        <v>1364</v>
      </c>
      <c r="J302" s="166">
        <v>601000</v>
      </c>
      <c r="K302" s="35" t="s">
        <v>1536</v>
      </c>
      <c r="L302" s="36" t="s">
        <v>1366</v>
      </c>
    </row>
    <row r="303" spans="1:12" ht="114.75" x14ac:dyDescent="0.25">
      <c r="A303" s="88">
        <f t="shared" si="5"/>
        <v>293</v>
      </c>
      <c r="B303" s="36" t="s">
        <v>1537</v>
      </c>
      <c r="C303" s="36" t="s">
        <v>1538</v>
      </c>
      <c r="D303" s="312" t="s">
        <v>1286</v>
      </c>
      <c r="E303" s="36" t="s">
        <v>1373</v>
      </c>
      <c r="F303" s="44" t="s">
        <v>1374</v>
      </c>
      <c r="G303" s="36">
        <v>4412002678</v>
      </c>
      <c r="H303" s="313" t="s">
        <v>1269</v>
      </c>
      <c r="I303" s="312" t="s">
        <v>1364</v>
      </c>
      <c r="J303" s="166">
        <v>21775</v>
      </c>
      <c r="K303" s="35" t="s">
        <v>1522</v>
      </c>
      <c r="L303" s="36" t="s">
        <v>1366</v>
      </c>
    </row>
    <row r="304" spans="1:12" ht="114.75" x14ac:dyDescent="0.25">
      <c r="A304" s="88">
        <f t="shared" si="5"/>
        <v>294</v>
      </c>
      <c r="B304" s="36" t="s">
        <v>1537</v>
      </c>
      <c r="C304" s="36" t="s">
        <v>1538</v>
      </c>
      <c r="D304" s="312" t="s">
        <v>1341</v>
      </c>
      <c r="E304" s="36" t="s">
        <v>1395</v>
      </c>
      <c r="F304" s="44" t="s">
        <v>1343</v>
      </c>
      <c r="G304" s="36">
        <v>4407003965</v>
      </c>
      <c r="H304" s="313" t="s">
        <v>1269</v>
      </c>
      <c r="I304" s="312" t="s">
        <v>1364</v>
      </c>
      <c r="J304" s="166">
        <v>46700</v>
      </c>
      <c r="K304" s="35" t="s">
        <v>1522</v>
      </c>
      <c r="L304" s="36" t="s">
        <v>1366</v>
      </c>
    </row>
    <row r="305" spans="1:12" ht="114.75" x14ac:dyDescent="0.25">
      <c r="A305" s="88">
        <f t="shared" si="5"/>
        <v>295</v>
      </c>
      <c r="B305" s="42">
        <v>43291</v>
      </c>
      <c r="C305" s="36" t="s">
        <v>1538</v>
      </c>
      <c r="D305" s="312" t="s">
        <v>1335</v>
      </c>
      <c r="E305" s="36" t="s">
        <v>1391</v>
      </c>
      <c r="F305" s="44" t="s">
        <v>1337</v>
      </c>
      <c r="G305" s="36">
        <v>4428002803</v>
      </c>
      <c r="H305" s="313" t="s">
        <v>1269</v>
      </c>
      <c r="I305" s="312" t="s">
        <v>1364</v>
      </c>
      <c r="J305" s="166">
        <v>24600</v>
      </c>
      <c r="K305" s="35" t="s">
        <v>1522</v>
      </c>
      <c r="L305" s="36" t="s">
        <v>1366</v>
      </c>
    </row>
    <row r="306" spans="1:12" ht="114.75" x14ac:dyDescent="0.25">
      <c r="A306" s="88">
        <f t="shared" si="5"/>
        <v>296</v>
      </c>
      <c r="B306" s="36" t="s">
        <v>1537</v>
      </c>
      <c r="C306" s="36" t="s">
        <v>1538</v>
      </c>
      <c r="D306" s="312" t="s">
        <v>1315</v>
      </c>
      <c r="E306" s="36" t="s">
        <v>1385</v>
      </c>
      <c r="F306" s="44" t="s">
        <v>1317</v>
      </c>
      <c r="G306" s="36">
        <v>4421004738</v>
      </c>
      <c r="H306" s="313" t="s">
        <v>1269</v>
      </c>
      <c r="I306" s="312" t="s">
        <v>1364</v>
      </c>
      <c r="J306" s="166">
        <v>30350</v>
      </c>
      <c r="K306" s="35" t="s">
        <v>1532</v>
      </c>
      <c r="L306" s="36"/>
    </row>
    <row r="307" spans="1:12" ht="113.25" customHeight="1" x14ac:dyDescent="0.25">
      <c r="A307" s="88">
        <f t="shared" si="5"/>
        <v>297</v>
      </c>
      <c r="B307" s="36" t="s">
        <v>1537</v>
      </c>
      <c r="C307" s="36" t="s">
        <v>1539</v>
      </c>
      <c r="D307" s="312" t="s">
        <v>1274</v>
      </c>
      <c r="E307" s="36" t="s">
        <v>1370</v>
      </c>
      <c r="F307" s="44" t="s">
        <v>1276</v>
      </c>
      <c r="G307" s="36">
        <v>4431001567</v>
      </c>
      <c r="H307" s="313" t="s">
        <v>1269</v>
      </c>
      <c r="I307" s="312" t="s">
        <v>1364</v>
      </c>
      <c r="J307" s="166">
        <v>18500</v>
      </c>
      <c r="K307" s="35" t="s">
        <v>1522</v>
      </c>
      <c r="L307" s="36" t="s">
        <v>1366</v>
      </c>
    </row>
    <row r="308" spans="1:12" ht="127.5" x14ac:dyDescent="0.25">
      <c r="A308" s="88">
        <f t="shared" si="5"/>
        <v>298</v>
      </c>
      <c r="B308" s="42">
        <v>43291</v>
      </c>
      <c r="C308" s="36" t="s">
        <v>1539</v>
      </c>
      <c r="D308" s="312" t="s">
        <v>1274</v>
      </c>
      <c r="E308" s="36" t="s">
        <v>1370</v>
      </c>
      <c r="F308" s="44" t="s">
        <v>1276</v>
      </c>
      <c r="G308" s="36">
        <v>4431001567</v>
      </c>
      <c r="H308" s="313" t="s">
        <v>1269</v>
      </c>
      <c r="I308" s="312" t="s">
        <v>1364</v>
      </c>
      <c r="J308" s="166">
        <v>18500</v>
      </c>
      <c r="K308" s="35" t="s">
        <v>1532</v>
      </c>
      <c r="L308" s="36" t="s">
        <v>1366</v>
      </c>
    </row>
    <row r="309" spans="1:12" ht="114.75" x14ac:dyDescent="0.25">
      <c r="A309" s="88">
        <f t="shared" si="5"/>
        <v>299</v>
      </c>
      <c r="B309" s="42">
        <v>43291</v>
      </c>
      <c r="C309" s="36" t="s">
        <v>1539</v>
      </c>
      <c r="D309" s="312" t="s">
        <v>1266</v>
      </c>
      <c r="E309" s="36" t="s">
        <v>1363</v>
      </c>
      <c r="F309" s="44" t="s">
        <v>1268</v>
      </c>
      <c r="G309" s="36">
        <v>4408003742</v>
      </c>
      <c r="H309" s="313" t="s">
        <v>1269</v>
      </c>
      <c r="I309" s="312" t="s">
        <v>1364</v>
      </c>
      <c r="J309" s="166">
        <v>22075</v>
      </c>
      <c r="K309" s="35" t="s">
        <v>1532</v>
      </c>
      <c r="L309" s="36" t="s">
        <v>1366</v>
      </c>
    </row>
    <row r="310" spans="1:12" ht="114.75" x14ac:dyDescent="0.25">
      <c r="A310" s="88">
        <f t="shared" si="5"/>
        <v>300</v>
      </c>
      <c r="B310" s="42">
        <v>43291</v>
      </c>
      <c r="C310" s="36" t="s">
        <v>1539</v>
      </c>
      <c r="D310" s="312" t="s">
        <v>1277</v>
      </c>
      <c r="E310" s="36" t="s">
        <v>1371</v>
      </c>
      <c r="F310" s="44" t="s">
        <v>1279</v>
      </c>
      <c r="G310" s="36">
        <v>4410002263</v>
      </c>
      <c r="H310" s="313" t="s">
        <v>1269</v>
      </c>
      <c r="I310" s="312" t="s">
        <v>1364</v>
      </c>
      <c r="J310" s="166">
        <v>28425</v>
      </c>
      <c r="K310" s="35" t="s">
        <v>1532</v>
      </c>
      <c r="L310" s="36" t="s">
        <v>1366</v>
      </c>
    </row>
    <row r="311" spans="1:12" ht="114.75" x14ac:dyDescent="0.25">
      <c r="A311" s="88">
        <f t="shared" si="5"/>
        <v>301</v>
      </c>
      <c r="B311" s="36" t="s">
        <v>1537</v>
      </c>
      <c r="C311" s="36" t="s">
        <v>1539</v>
      </c>
      <c r="D311" s="312" t="s">
        <v>1271</v>
      </c>
      <c r="E311" s="36" t="s">
        <v>1368</v>
      </c>
      <c r="F311" s="44" t="s">
        <v>1273</v>
      </c>
      <c r="G311" s="36">
        <v>4402006183</v>
      </c>
      <c r="H311" s="313" t="s">
        <v>1269</v>
      </c>
      <c r="I311" s="312" t="s">
        <v>1364</v>
      </c>
      <c r="J311" s="166">
        <v>33950</v>
      </c>
      <c r="K311" s="35" t="s">
        <v>1532</v>
      </c>
      <c r="L311" s="36" t="s">
        <v>1366</v>
      </c>
    </row>
    <row r="312" spans="1:12" ht="114.75" x14ac:dyDescent="0.25">
      <c r="A312" s="88">
        <f t="shared" si="5"/>
        <v>302</v>
      </c>
      <c r="B312" s="36" t="s">
        <v>1537</v>
      </c>
      <c r="C312" s="36" t="s">
        <v>1539</v>
      </c>
      <c r="D312" s="312" t="s">
        <v>1421</v>
      </c>
      <c r="E312" s="36" t="s">
        <v>1422</v>
      </c>
      <c r="F312" s="44" t="s">
        <v>1423</v>
      </c>
      <c r="G312" s="36">
        <v>4425001865</v>
      </c>
      <c r="H312" s="313" t="s">
        <v>1269</v>
      </c>
      <c r="I312" s="312" t="s">
        <v>1364</v>
      </c>
      <c r="J312" s="166">
        <v>21100</v>
      </c>
      <c r="K312" s="35" t="s">
        <v>1532</v>
      </c>
      <c r="L312" s="36" t="s">
        <v>1366</v>
      </c>
    </row>
    <row r="313" spans="1:12" ht="114.75" x14ac:dyDescent="0.25">
      <c r="A313" s="88">
        <f t="shared" si="5"/>
        <v>303</v>
      </c>
      <c r="B313" s="36" t="s">
        <v>1537</v>
      </c>
      <c r="C313" s="36" t="s">
        <v>1540</v>
      </c>
      <c r="D313" s="312" t="s">
        <v>1329</v>
      </c>
      <c r="E313" s="36" t="s">
        <v>1330</v>
      </c>
      <c r="F313" s="44" t="s">
        <v>1331</v>
      </c>
      <c r="G313" s="36">
        <v>4426002580</v>
      </c>
      <c r="H313" s="313" t="s">
        <v>1269</v>
      </c>
      <c r="I313" s="312" t="s">
        <v>1364</v>
      </c>
      <c r="J313" s="166">
        <v>32875</v>
      </c>
      <c r="K313" s="35" t="s">
        <v>1522</v>
      </c>
      <c r="L313" s="36" t="s">
        <v>1366</v>
      </c>
    </row>
    <row r="314" spans="1:12" ht="114.75" x14ac:dyDescent="0.25">
      <c r="A314" s="88">
        <f t="shared" si="5"/>
        <v>304</v>
      </c>
      <c r="B314" s="42">
        <v>43291</v>
      </c>
      <c r="C314" s="36" t="s">
        <v>1540</v>
      </c>
      <c r="D314" s="312" t="s">
        <v>1329</v>
      </c>
      <c r="E314" s="36" t="s">
        <v>1330</v>
      </c>
      <c r="F314" s="44" t="s">
        <v>1331</v>
      </c>
      <c r="G314" s="36">
        <v>4426002580</v>
      </c>
      <c r="H314" s="313" t="s">
        <v>1269</v>
      </c>
      <c r="I314" s="312" t="s">
        <v>1364</v>
      </c>
      <c r="J314" s="166">
        <v>32875</v>
      </c>
      <c r="K314" s="35" t="s">
        <v>1532</v>
      </c>
      <c r="L314" s="36" t="s">
        <v>1366</v>
      </c>
    </row>
    <row r="315" spans="1:12" ht="114.75" x14ac:dyDescent="0.25">
      <c r="A315" s="88">
        <f t="shared" si="5"/>
        <v>305</v>
      </c>
      <c r="B315" s="36" t="s">
        <v>1537</v>
      </c>
      <c r="C315" s="36" t="s">
        <v>1540</v>
      </c>
      <c r="D315" s="312" t="s">
        <v>1338</v>
      </c>
      <c r="E315" s="36" t="s">
        <v>1393</v>
      </c>
      <c r="F315" s="44" t="s">
        <v>1340</v>
      </c>
      <c r="G315" s="36">
        <v>4429002669</v>
      </c>
      <c r="H315" s="313" t="s">
        <v>1269</v>
      </c>
      <c r="I315" s="312" t="s">
        <v>1364</v>
      </c>
      <c r="J315" s="166">
        <v>25025</v>
      </c>
      <c r="K315" s="35" t="s">
        <v>1532</v>
      </c>
      <c r="L315" s="36" t="s">
        <v>1366</v>
      </c>
    </row>
    <row r="316" spans="1:12" ht="114.75" x14ac:dyDescent="0.25">
      <c r="A316" s="88">
        <f t="shared" si="5"/>
        <v>306</v>
      </c>
      <c r="B316" s="36" t="s">
        <v>1537</v>
      </c>
      <c r="C316" s="36" t="s">
        <v>1540</v>
      </c>
      <c r="D316" s="312" t="s">
        <v>1300</v>
      </c>
      <c r="E316" s="36" t="s">
        <v>1409</v>
      </c>
      <c r="F316" s="44" t="s">
        <v>1302</v>
      </c>
      <c r="G316" s="36">
        <v>4404003156</v>
      </c>
      <c r="H316" s="313" t="s">
        <v>1269</v>
      </c>
      <c r="I316" s="312" t="s">
        <v>1364</v>
      </c>
      <c r="J316" s="166">
        <v>29150</v>
      </c>
      <c r="K316" s="35" t="s">
        <v>1532</v>
      </c>
      <c r="L316" s="36" t="s">
        <v>1366</v>
      </c>
    </row>
    <row r="317" spans="1:12" ht="114.75" x14ac:dyDescent="0.25">
      <c r="A317" s="88">
        <f t="shared" si="5"/>
        <v>307</v>
      </c>
      <c r="B317" s="36" t="s">
        <v>1537</v>
      </c>
      <c r="C317" s="36" t="s">
        <v>1541</v>
      </c>
      <c r="D317" s="312" t="s">
        <v>1411</v>
      </c>
      <c r="E317" s="36" t="s">
        <v>1412</v>
      </c>
      <c r="F317" s="44" t="s">
        <v>1305</v>
      </c>
      <c r="G317" s="36">
        <v>4418001328</v>
      </c>
      <c r="H317" s="313" t="s">
        <v>1269</v>
      </c>
      <c r="I317" s="312" t="s">
        <v>1364</v>
      </c>
      <c r="J317" s="166">
        <v>20475</v>
      </c>
      <c r="K317" s="35" t="s">
        <v>1532</v>
      </c>
      <c r="L317" s="36" t="s">
        <v>1366</v>
      </c>
    </row>
    <row r="318" spans="1:12" ht="114.75" x14ac:dyDescent="0.25">
      <c r="A318" s="88">
        <f t="shared" si="5"/>
        <v>308</v>
      </c>
      <c r="B318" s="36" t="s">
        <v>1537</v>
      </c>
      <c r="C318" s="36" t="s">
        <v>1541</v>
      </c>
      <c r="D318" s="312" t="s">
        <v>1297</v>
      </c>
      <c r="E318" s="36" t="s">
        <v>1379</v>
      </c>
      <c r="F318" s="44" t="s">
        <v>1299</v>
      </c>
      <c r="G318" s="36">
        <v>4416003094</v>
      </c>
      <c r="H318" s="313" t="s">
        <v>1269</v>
      </c>
      <c r="I318" s="312" t="s">
        <v>1364</v>
      </c>
      <c r="J318" s="166">
        <v>24025</v>
      </c>
      <c r="K318" s="35" t="s">
        <v>1532</v>
      </c>
      <c r="L318" s="36" t="s">
        <v>1366</v>
      </c>
    </row>
    <row r="319" spans="1:12" ht="114.75" x14ac:dyDescent="0.25">
      <c r="A319" s="88">
        <f t="shared" si="5"/>
        <v>309</v>
      </c>
      <c r="B319" s="36" t="s">
        <v>1542</v>
      </c>
      <c r="C319" s="36" t="s">
        <v>1543</v>
      </c>
      <c r="D319" s="312" t="s">
        <v>1341</v>
      </c>
      <c r="E319" s="36" t="s">
        <v>1395</v>
      </c>
      <c r="F319" s="44" t="s">
        <v>1343</v>
      </c>
      <c r="G319" s="36">
        <v>4407003965</v>
      </c>
      <c r="H319" s="313" t="s">
        <v>1269</v>
      </c>
      <c r="I319" s="312" t="s">
        <v>1364</v>
      </c>
      <c r="J319" s="166">
        <v>46700</v>
      </c>
      <c r="K319" s="35" t="s">
        <v>1532</v>
      </c>
      <c r="L319" s="36" t="s">
        <v>1366</v>
      </c>
    </row>
    <row r="320" spans="1:12" ht="114.75" x14ac:dyDescent="0.25">
      <c r="A320" s="88">
        <f t="shared" si="5"/>
        <v>310</v>
      </c>
      <c r="B320" s="36" t="s">
        <v>1542</v>
      </c>
      <c r="C320" s="36" t="s">
        <v>1544</v>
      </c>
      <c r="D320" s="312" t="s">
        <v>1335</v>
      </c>
      <c r="E320" s="36" t="s">
        <v>1391</v>
      </c>
      <c r="F320" s="44" t="s">
        <v>1337</v>
      </c>
      <c r="G320" s="36">
        <v>4428002803</v>
      </c>
      <c r="H320" s="313" t="s">
        <v>1269</v>
      </c>
      <c r="I320" s="312" t="s">
        <v>1364</v>
      </c>
      <c r="J320" s="166">
        <v>24600</v>
      </c>
      <c r="K320" s="35" t="s">
        <v>1532</v>
      </c>
      <c r="L320" s="36" t="s">
        <v>1366</v>
      </c>
    </row>
    <row r="321" spans="1:12" ht="114.75" x14ac:dyDescent="0.25">
      <c r="A321" s="88">
        <f t="shared" si="5"/>
        <v>311</v>
      </c>
      <c r="B321" s="36" t="s">
        <v>1542</v>
      </c>
      <c r="C321" s="36" t="s">
        <v>1544</v>
      </c>
      <c r="D321" s="312" t="s">
        <v>1321</v>
      </c>
      <c r="E321" s="36" t="s">
        <v>1387</v>
      </c>
      <c r="F321" s="44" t="s">
        <v>1388</v>
      </c>
      <c r="G321" s="36">
        <v>4423002239</v>
      </c>
      <c r="H321" s="313" t="s">
        <v>1269</v>
      </c>
      <c r="I321" s="312" t="s">
        <v>1364</v>
      </c>
      <c r="J321" s="166">
        <v>23250</v>
      </c>
      <c r="K321" s="35" t="s">
        <v>1532</v>
      </c>
      <c r="L321" s="36" t="s">
        <v>1366</v>
      </c>
    </row>
    <row r="322" spans="1:12" ht="114.75" x14ac:dyDescent="0.25">
      <c r="A322" s="88">
        <f t="shared" si="5"/>
        <v>312</v>
      </c>
      <c r="B322" s="36" t="s">
        <v>1542</v>
      </c>
      <c r="C322" s="36" t="s">
        <v>1545</v>
      </c>
      <c r="D322" s="312" t="s">
        <v>1332</v>
      </c>
      <c r="E322" s="36" t="s">
        <v>1390</v>
      </c>
      <c r="F322" s="44" t="s">
        <v>1334</v>
      </c>
      <c r="G322" s="36">
        <v>4427003353</v>
      </c>
      <c r="H322" s="313" t="s">
        <v>1269</v>
      </c>
      <c r="I322" s="312" t="s">
        <v>1364</v>
      </c>
      <c r="J322" s="166">
        <v>29600</v>
      </c>
      <c r="K322" s="35" t="s">
        <v>1546</v>
      </c>
      <c r="L322" s="36" t="s">
        <v>1366</v>
      </c>
    </row>
    <row r="323" spans="1:12" ht="114.75" x14ac:dyDescent="0.25">
      <c r="A323" s="88">
        <f t="shared" si="5"/>
        <v>313</v>
      </c>
      <c r="B323" s="36" t="s">
        <v>1542</v>
      </c>
      <c r="C323" s="36" t="s">
        <v>1545</v>
      </c>
      <c r="D323" s="312" t="s">
        <v>1332</v>
      </c>
      <c r="E323" s="36" t="s">
        <v>1390</v>
      </c>
      <c r="F323" s="44" t="s">
        <v>1334</v>
      </c>
      <c r="G323" s="36">
        <v>4427003353</v>
      </c>
      <c r="H323" s="313" t="s">
        <v>1269</v>
      </c>
      <c r="I323" s="312" t="s">
        <v>1364</v>
      </c>
      <c r="J323" s="166">
        <v>29600</v>
      </c>
      <c r="K323" s="35" t="s">
        <v>1532</v>
      </c>
      <c r="L323" s="36" t="s">
        <v>1366</v>
      </c>
    </row>
    <row r="324" spans="1:12" ht="13.5" customHeight="1" x14ac:dyDescent="0.25">
      <c r="A324" s="88">
        <f t="shared" si="5"/>
        <v>314</v>
      </c>
      <c r="B324" s="36" t="s">
        <v>1542</v>
      </c>
      <c r="C324" s="36" t="s">
        <v>1545</v>
      </c>
      <c r="D324" s="312" t="s">
        <v>1437</v>
      </c>
      <c r="E324" s="36" t="s">
        <v>1438</v>
      </c>
      <c r="F324" s="44" t="s">
        <v>1439</v>
      </c>
      <c r="G324" s="36">
        <v>4401020481</v>
      </c>
      <c r="H324" s="313" t="s">
        <v>1269</v>
      </c>
      <c r="I324" s="312" t="s">
        <v>1364</v>
      </c>
      <c r="J324" s="166">
        <v>73500</v>
      </c>
      <c r="K324" s="35" t="s">
        <v>1546</v>
      </c>
      <c r="L324" s="36" t="s">
        <v>1366</v>
      </c>
    </row>
    <row r="325" spans="1:12" ht="90.75" customHeight="1" x14ac:dyDescent="0.25">
      <c r="A325" s="88">
        <f t="shared" si="5"/>
        <v>315</v>
      </c>
      <c r="B325" s="42">
        <v>43314</v>
      </c>
      <c r="C325" s="36" t="s">
        <v>1545</v>
      </c>
      <c r="D325" s="312" t="s">
        <v>1437</v>
      </c>
      <c r="E325" s="36" t="s">
        <v>1438</v>
      </c>
      <c r="F325" s="44" t="s">
        <v>1439</v>
      </c>
      <c r="G325" s="36">
        <v>4401020481</v>
      </c>
      <c r="H325" s="313" t="s">
        <v>1269</v>
      </c>
      <c r="I325" s="312" t="s">
        <v>1364</v>
      </c>
      <c r="J325" s="166">
        <v>73500</v>
      </c>
      <c r="K325" s="35" t="s">
        <v>1532</v>
      </c>
      <c r="L325" s="36" t="s">
        <v>1366</v>
      </c>
    </row>
    <row r="326" spans="1:12" ht="114.75" x14ac:dyDescent="0.25">
      <c r="A326" s="88">
        <f t="shared" si="5"/>
        <v>316</v>
      </c>
      <c r="B326" s="36" t="s">
        <v>1542</v>
      </c>
      <c r="C326" s="36" t="s">
        <v>1547</v>
      </c>
      <c r="D326" s="312" t="s">
        <v>1286</v>
      </c>
      <c r="E326" s="36" t="s">
        <v>1373</v>
      </c>
      <c r="F326" s="44" t="s">
        <v>1374</v>
      </c>
      <c r="G326" s="36">
        <v>4412002678</v>
      </c>
      <c r="H326" s="313" t="s">
        <v>1269</v>
      </c>
      <c r="I326" s="312" t="s">
        <v>1364</v>
      </c>
      <c r="J326" s="166">
        <v>21775</v>
      </c>
      <c r="K326" s="35" t="s">
        <v>1532</v>
      </c>
      <c r="L326" s="36" t="s">
        <v>1366</v>
      </c>
    </row>
    <row r="327" spans="1:12" ht="114.75" x14ac:dyDescent="0.25">
      <c r="A327" s="88">
        <f t="shared" ref="A327:A390" si="6">A326+1</f>
        <v>317</v>
      </c>
      <c r="B327" s="42">
        <v>43314</v>
      </c>
      <c r="C327" s="36" t="s">
        <v>1547</v>
      </c>
      <c r="D327" s="312" t="s">
        <v>1312</v>
      </c>
      <c r="E327" s="36" t="s">
        <v>1383</v>
      </c>
      <c r="F327" s="44" t="s">
        <v>1314</v>
      </c>
      <c r="G327" s="36">
        <v>4420001565</v>
      </c>
      <c r="H327" s="313" t="s">
        <v>1269</v>
      </c>
      <c r="I327" s="312" t="s">
        <v>1364</v>
      </c>
      <c r="J327" s="166">
        <v>19575</v>
      </c>
      <c r="K327" s="35" t="s">
        <v>1548</v>
      </c>
      <c r="L327" s="36" t="s">
        <v>1366</v>
      </c>
    </row>
    <row r="328" spans="1:12" ht="153.75" customHeight="1" x14ac:dyDescent="0.25">
      <c r="A328" s="88">
        <f t="shared" si="6"/>
        <v>318</v>
      </c>
      <c r="B328" s="42">
        <v>43314</v>
      </c>
      <c r="C328" s="36" t="s">
        <v>1547</v>
      </c>
      <c r="D328" s="312" t="s">
        <v>1291</v>
      </c>
      <c r="E328" s="36" t="s">
        <v>1292</v>
      </c>
      <c r="F328" s="44" t="s">
        <v>1293</v>
      </c>
      <c r="G328" s="36">
        <v>4443023283</v>
      </c>
      <c r="H328" s="313" t="s">
        <v>1269</v>
      </c>
      <c r="I328" s="312" t="s">
        <v>1364</v>
      </c>
      <c r="J328" s="166">
        <v>131375</v>
      </c>
      <c r="K328" s="35" t="s">
        <v>1548</v>
      </c>
      <c r="L328" s="36" t="s">
        <v>1366</v>
      </c>
    </row>
    <row r="329" spans="1:12" ht="114.75" x14ac:dyDescent="0.25">
      <c r="A329" s="88">
        <f t="shared" si="6"/>
        <v>319</v>
      </c>
      <c r="B329" s="36" t="s">
        <v>1542</v>
      </c>
      <c r="C329" s="36" t="s">
        <v>1547</v>
      </c>
      <c r="D329" s="312" t="s">
        <v>1297</v>
      </c>
      <c r="E329" s="36" t="s">
        <v>1379</v>
      </c>
      <c r="F329" s="44" t="s">
        <v>1299</v>
      </c>
      <c r="G329" s="36">
        <v>4416003094</v>
      </c>
      <c r="H329" s="313" t="s">
        <v>1269</v>
      </c>
      <c r="I329" s="312" t="s">
        <v>1364</v>
      </c>
      <c r="J329" s="166">
        <v>28025</v>
      </c>
      <c r="K329" s="35" t="s">
        <v>1548</v>
      </c>
      <c r="L329" s="36" t="s">
        <v>1366</v>
      </c>
    </row>
    <row r="330" spans="1:12" ht="114.75" x14ac:dyDescent="0.25">
      <c r="A330" s="88">
        <f t="shared" si="6"/>
        <v>320</v>
      </c>
      <c r="B330" s="36" t="s">
        <v>1542</v>
      </c>
      <c r="C330" s="36" t="s">
        <v>1549</v>
      </c>
      <c r="D330" s="312" t="s">
        <v>1417</v>
      </c>
      <c r="E330" s="36" t="s">
        <v>1418</v>
      </c>
      <c r="F330" s="44" t="s">
        <v>1419</v>
      </c>
      <c r="G330" s="36">
        <v>4424001196</v>
      </c>
      <c r="H330" s="313" t="s">
        <v>1269</v>
      </c>
      <c r="I330" s="312" t="s">
        <v>1364</v>
      </c>
      <c r="J330" s="166">
        <v>23850</v>
      </c>
      <c r="K330" s="35" t="s">
        <v>1548</v>
      </c>
      <c r="L330" s="36" t="s">
        <v>1366</v>
      </c>
    </row>
    <row r="331" spans="1:12" ht="114.75" x14ac:dyDescent="0.25">
      <c r="A331" s="88">
        <f t="shared" si="6"/>
        <v>321</v>
      </c>
      <c r="B331" s="36" t="s">
        <v>1542</v>
      </c>
      <c r="C331" s="36" t="s">
        <v>1549</v>
      </c>
      <c r="D331" s="312" t="s">
        <v>1309</v>
      </c>
      <c r="E331" s="36" t="s">
        <v>1382</v>
      </c>
      <c r="F331" s="44" t="s">
        <v>1311</v>
      </c>
      <c r="G331" s="36">
        <v>4405002645</v>
      </c>
      <c r="H331" s="313" t="s">
        <v>1269</v>
      </c>
      <c r="I331" s="312" t="s">
        <v>1364</v>
      </c>
      <c r="J331" s="166">
        <v>37525</v>
      </c>
      <c r="K331" s="35" t="s">
        <v>1548</v>
      </c>
      <c r="L331" s="36" t="s">
        <v>1366</v>
      </c>
    </row>
    <row r="332" spans="1:12" ht="114.75" x14ac:dyDescent="0.25">
      <c r="A332" s="88">
        <f t="shared" si="6"/>
        <v>322</v>
      </c>
      <c r="B332" s="36" t="s">
        <v>1542</v>
      </c>
      <c r="C332" s="36" t="s">
        <v>1549</v>
      </c>
      <c r="D332" s="312" t="s">
        <v>1294</v>
      </c>
      <c r="E332" s="36" t="s">
        <v>1377</v>
      </c>
      <c r="F332" s="44" t="s">
        <v>1296</v>
      </c>
      <c r="G332" s="36">
        <v>4401033410</v>
      </c>
      <c r="H332" s="313" t="s">
        <v>1269</v>
      </c>
      <c r="I332" s="312" t="s">
        <v>1364</v>
      </c>
      <c r="J332" s="166">
        <v>26875</v>
      </c>
      <c r="K332" s="35" t="s">
        <v>1548</v>
      </c>
      <c r="L332" s="36" t="s">
        <v>1366</v>
      </c>
    </row>
    <row r="333" spans="1:12" ht="127.5" x14ac:dyDescent="0.25">
      <c r="A333" s="88">
        <f t="shared" si="6"/>
        <v>323</v>
      </c>
      <c r="B333" s="42">
        <v>43314</v>
      </c>
      <c r="C333" s="36" t="s">
        <v>1549</v>
      </c>
      <c r="D333" s="312" t="s">
        <v>1344</v>
      </c>
      <c r="E333" s="36" t="s">
        <v>1397</v>
      </c>
      <c r="F333" s="44" t="s">
        <v>1346</v>
      </c>
      <c r="G333" s="36">
        <v>4443023068</v>
      </c>
      <c r="H333" s="313" t="s">
        <v>1269</v>
      </c>
      <c r="I333" s="312" t="s">
        <v>1364</v>
      </c>
      <c r="J333" s="166">
        <v>80000</v>
      </c>
      <c r="K333" s="35" t="s">
        <v>1548</v>
      </c>
      <c r="L333" s="36" t="s">
        <v>1366</v>
      </c>
    </row>
    <row r="334" spans="1:12" ht="114.75" x14ac:dyDescent="0.25">
      <c r="A334" s="88">
        <f t="shared" si="6"/>
        <v>324</v>
      </c>
      <c r="B334" s="36" t="s">
        <v>1542</v>
      </c>
      <c r="C334" s="36" t="s">
        <v>1550</v>
      </c>
      <c r="D334" s="312" t="s">
        <v>1400</v>
      </c>
      <c r="E334" s="36" t="s">
        <v>1401</v>
      </c>
      <c r="F334" s="44" t="s">
        <v>1402</v>
      </c>
      <c r="G334" s="36" t="s">
        <v>1403</v>
      </c>
      <c r="H334" s="313" t="s">
        <v>1269</v>
      </c>
      <c r="I334" s="312" t="s">
        <v>1364</v>
      </c>
      <c r="J334" s="166">
        <v>36875</v>
      </c>
      <c r="K334" s="35" t="s">
        <v>1548</v>
      </c>
      <c r="L334" s="36" t="s">
        <v>1366</v>
      </c>
    </row>
    <row r="335" spans="1:12" ht="127.5" x14ac:dyDescent="0.25">
      <c r="A335" s="88">
        <f t="shared" si="6"/>
        <v>325</v>
      </c>
      <c r="B335" s="36" t="s">
        <v>1542</v>
      </c>
      <c r="C335" s="36" t="s">
        <v>1550</v>
      </c>
      <c r="D335" s="312" t="s">
        <v>1274</v>
      </c>
      <c r="E335" s="36" t="s">
        <v>1370</v>
      </c>
      <c r="F335" s="44" t="s">
        <v>1276</v>
      </c>
      <c r="G335" s="36">
        <v>4431001567</v>
      </c>
      <c r="H335" s="313" t="s">
        <v>1269</v>
      </c>
      <c r="I335" s="312" t="s">
        <v>1364</v>
      </c>
      <c r="J335" s="166">
        <v>18500</v>
      </c>
      <c r="K335" s="35" t="s">
        <v>1548</v>
      </c>
      <c r="L335" s="36" t="s">
        <v>1366</v>
      </c>
    </row>
    <row r="336" spans="1:12" ht="114.75" x14ac:dyDescent="0.25">
      <c r="A336" s="88">
        <f t="shared" si="6"/>
        <v>326</v>
      </c>
      <c r="B336" s="42">
        <v>43314</v>
      </c>
      <c r="C336" s="36" t="s">
        <v>1551</v>
      </c>
      <c r="D336" s="312" t="s">
        <v>1271</v>
      </c>
      <c r="E336" s="36" t="s">
        <v>1368</v>
      </c>
      <c r="F336" s="44" t="s">
        <v>1273</v>
      </c>
      <c r="G336" s="36">
        <v>4402006183</v>
      </c>
      <c r="H336" s="313" t="s">
        <v>1269</v>
      </c>
      <c r="I336" s="312" t="s">
        <v>1364</v>
      </c>
      <c r="J336" s="166">
        <v>33950</v>
      </c>
      <c r="K336" s="35" t="s">
        <v>1552</v>
      </c>
      <c r="L336" s="36" t="s">
        <v>1366</v>
      </c>
    </row>
    <row r="337" spans="1:12" ht="114.75" x14ac:dyDescent="0.25">
      <c r="A337" s="88">
        <f t="shared" si="6"/>
        <v>327</v>
      </c>
      <c r="B337" s="36" t="s">
        <v>1542</v>
      </c>
      <c r="C337" s="36" t="s">
        <v>1553</v>
      </c>
      <c r="D337" s="312" t="s">
        <v>1306</v>
      </c>
      <c r="E337" s="36" t="s">
        <v>1381</v>
      </c>
      <c r="F337" s="44" t="s">
        <v>1308</v>
      </c>
      <c r="G337" s="36">
        <v>4406001718</v>
      </c>
      <c r="H337" s="313" t="s">
        <v>1269</v>
      </c>
      <c r="I337" s="312" t="s">
        <v>1364</v>
      </c>
      <c r="J337" s="166">
        <v>30525</v>
      </c>
      <c r="K337" s="35" t="s">
        <v>1548</v>
      </c>
      <c r="L337" s="36" t="s">
        <v>1366</v>
      </c>
    </row>
    <row r="338" spans="1:12" ht="114.75" x14ac:dyDescent="0.25">
      <c r="A338" s="88">
        <f t="shared" si="6"/>
        <v>328</v>
      </c>
      <c r="B338" s="42">
        <v>43314</v>
      </c>
      <c r="C338" s="36" t="s">
        <v>1553</v>
      </c>
      <c r="D338" s="312" t="s">
        <v>1421</v>
      </c>
      <c r="E338" s="36" t="s">
        <v>1422</v>
      </c>
      <c r="F338" s="44" t="s">
        <v>1423</v>
      </c>
      <c r="G338" s="36">
        <v>4425001865</v>
      </c>
      <c r="H338" s="313" t="s">
        <v>1269</v>
      </c>
      <c r="I338" s="312" t="s">
        <v>1364</v>
      </c>
      <c r="J338" s="166">
        <v>21100</v>
      </c>
      <c r="K338" s="35" t="s">
        <v>1548</v>
      </c>
      <c r="L338" s="36" t="s">
        <v>1366</v>
      </c>
    </row>
    <row r="339" spans="1:12" ht="114.75" x14ac:dyDescent="0.25">
      <c r="A339" s="88">
        <f t="shared" si="6"/>
        <v>329</v>
      </c>
      <c r="B339" s="36" t="s">
        <v>1542</v>
      </c>
      <c r="C339" s="36" t="s">
        <v>1553</v>
      </c>
      <c r="D339" s="312" t="s">
        <v>1318</v>
      </c>
      <c r="E339" s="36" t="s">
        <v>1414</v>
      </c>
      <c r="F339" s="44" t="s">
        <v>1320</v>
      </c>
      <c r="G339" s="36" t="s">
        <v>1415</v>
      </c>
      <c r="H339" s="313" t="s">
        <v>1269</v>
      </c>
      <c r="I339" s="312" t="s">
        <v>1364</v>
      </c>
      <c r="J339" s="166">
        <v>22675</v>
      </c>
      <c r="K339" s="35" t="s">
        <v>1548</v>
      </c>
      <c r="L339" s="36" t="s">
        <v>1366</v>
      </c>
    </row>
    <row r="340" spans="1:12" ht="114.75" x14ac:dyDescent="0.25">
      <c r="A340" s="88">
        <f t="shared" si="6"/>
        <v>330</v>
      </c>
      <c r="B340" s="36" t="s">
        <v>1542</v>
      </c>
      <c r="C340" s="36" t="s">
        <v>1554</v>
      </c>
      <c r="D340" s="312" t="s">
        <v>1338</v>
      </c>
      <c r="E340" s="36" t="s">
        <v>1393</v>
      </c>
      <c r="F340" s="44" t="s">
        <v>1340</v>
      </c>
      <c r="G340" s="36">
        <v>4429002669</v>
      </c>
      <c r="H340" s="313" t="s">
        <v>1269</v>
      </c>
      <c r="I340" s="312" t="s">
        <v>1364</v>
      </c>
      <c r="J340" s="166">
        <v>25025</v>
      </c>
      <c r="K340" s="35" t="s">
        <v>1548</v>
      </c>
      <c r="L340" s="36" t="s">
        <v>1366</v>
      </c>
    </row>
    <row r="341" spans="1:12" ht="114.75" x14ac:dyDescent="0.25">
      <c r="A341" s="88">
        <f t="shared" si="6"/>
        <v>331</v>
      </c>
      <c r="B341" s="36" t="s">
        <v>1542</v>
      </c>
      <c r="C341" s="36" t="s">
        <v>1554</v>
      </c>
      <c r="D341" s="312" t="s">
        <v>1277</v>
      </c>
      <c r="E341" s="36" t="s">
        <v>1371</v>
      </c>
      <c r="F341" s="44" t="s">
        <v>1279</v>
      </c>
      <c r="G341" s="36">
        <v>4410002263</v>
      </c>
      <c r="H341" s="313" t="s">
        <v>1269</v>
      </c>
      <c r="I341" s="312" t="s">
        <v>1364</v>
      </c>
      <c r="J341" s="166">
        <v>28425</v>
      </c>
      <c r="K341" s="35" t="s">
        <v>1548</v>
      </c>
      <c r="L341" s="36" t="s">
        <v>1366</v>
      </c>
    </row>
    <row r="342" spans="1:12" ht="114.75" x14ac:dyDescent="0.25">
      <c r="A342" s="88">
        <f t="shared" si="6"/>
        <v>332</v>
      </c>
      <c r="B342" s="36" t="s">
        <v>1542</v>
      </c>
      <c r="C342" s="36" t="s">
        <v>1555</v>
      </c>
      <c r="D342" s="312" t="s">
        <v>1288</v>
      </c>
      <c r="E342" s="36" t="s">
        <v>1407</v>
      </c>
      <c r="F342" s="44" t="s">
        <v>1293</v>
      </c>
      <c r="G342" s="36">
        <v>4443023283</v>
      </c>
      <c r="H342" s="313" t="s">
        <v>1269</v>
      </c>
      <c r="I342" s="312" t="s">
        <v>1364</v>
      </c>
      <c r="J342" s="166">
        <v>70125</v>
      </c>
      <c r="K342" s="35" t="s">
        <v>1556</v>
      </c>
      <c r="L342" s="36" t="s">
        <v>1366</v>
      </c>
    </row>
    <row r="343" spans="1:12" ht="114.75" x14ac:dyDescent="0.25">
      <c r="A343" s="88">
        <f t="shared" si="6"/>
        <v>333</v>
      </c>
      <c r="B343" s="36" t="s">
        <v>1542</v>
      </c>
      <c r="C343" s="36" t="s">
        <v>1557</v>
      </c>
      <c r="D343" s="312" t="s">
        <v>1329</v>
      </c>
      <c r="E343" s="36" t="s">
        <v>1330</v>
      </c>
      <c r="F343" s="44" t="s">
        <v>1331</v>
      </c>
      <c r="G343" s="36">
        <v>4426002580</v>
      </c>
      <c r="H343" s="313" t="s">
        <v>1269</v>
      </c>
      <c r="I343" s="312" t="s">
        <v>1364</v>
      </c>
      <c r="J343" s="166">
        <v>32875</v>
      </c>
      <c r="K343" s="35" t="s">
        <v>1548</v>
      </c>
      <c r="L343" s="36" t="s">
        <v>1366</v>
      </c>
    </row>
    <row r="344" spans="1:12" ht="114.75" x14ac:dyDescent="0.25">
      <c r="A344" s="88">
        <f t="shared" si="6"/>
        <v>334</v>
      </c>
      <c r="B344" s="36" t="s">
        <v>1542</v>
      </c>
      <c r="C344" s="36" t="s">
        <v>1557</v>
      </c>
      <c r="D344" s="312" t="s">
        <v>1335</v>
      </c>
      <c r="E344" s="36" t="s">
        <v>1391</v>
      </c>
      <c r="F344" s="44" t="s">
        <v>1337</v>
      </c>
      <c r="G344" s="36">
        <v>4428002803</v>
      </c>
      <c r="H344" s="313" t="s">
        <v>1269</v>
      </c>
      <c r="I344" s="312" t="s">
        <v>1364</v>
      </c>
      <c r="J344" s="166">
        <v>24600</v>
      </c>
      <c r="K344" s="35" t="s">
        <v>1548</v>
      </c>
      <c r="L344" s="36" t="s">
        <v>1366</v>
      </c>
    </row>
    <row r="345" spans="1:12" ht="114.75" x14ac:dyDescent="0.25">
      <c r="A345" s="88">
        <f t="shared" si="6"/>
        <v>335</v>
      </c>
      <c r="B345" s="42">
        <v>43314</v>
      </c>
      <c r="C345" s="36" t="s">
        <v>1558</v>
      </c>
      <c r="D345" s="312" t="s">
        <v>1300</v>
      </c>
      <c r="E345" s="36" t="s">
        <v>1409</v>
      </c>
      <c r="F345" s="44" t="s">
        <v>1302</v>
      </c>
      <c r="G345" s="36">
        <v>4404003156</v>
      </c>
      <c r="H345" s="313" t="s">
        <v>1269</v>
      </c>
      <c r="I345" s="312" t="s">
        <v>1364</v>
      </c>
      <c r="J345" s="166">
        <v>29150</v>
      </c>
      <c r="K345" s="35" t="s">
        <v>1548</v>
      </c>
      <c r="L345" s="36" t="s">
        <v>1366</v>
      </c>
    </row>
    <row r="346" spans="1:12" ht="140.25" x14ac:dyDescent="0.25">
      <c r="A346" s="88">
        <f t="shared" si="6"/>
        <v>336</v>
      </c>
      <c r="B346" s="42">
        <v>43314</v>
      </c>
      <c r="C346" s="36" t="s">
        <v>1559</v>
      </c>
      <c r="D346" s="312" t="s">
        <v>1441</v>
      </c>
      <c r="E346" s="36" t="s">
        <v>1442</v>
      </c>
      <c r="F346" s="44" t="s">
        <v>1349</v>
      </c>
      <c r="G346" s="36">
        <v>4419002010</v>
      </c>
      <c r="H346" s="313" t="s">
        <v>1560</v>
      </c>
      <c r="I346" s="312" t="s">
        <v>1364</v>
      </c>
      <c r="J346" s="166">
        <v>601000</v>
      </c>
      <c r="K346" s="35" t="s">
        <v>1561</v>
      </c>
      <c r="L346" s="36" t="s">
        <v>1366</v>
      </c>
    </row>
    <row r="347" spans="1:12" ht="140.25" x14ac:dyDescent="0.25">
      <c r="A347" s="88">
        <f t="shared" si="6"/>
        <v>337</v>
      </c>
      <c r="B347" s="36" t="s">
        <v>1542</v>
      </c>
      <c r="C347" s="36" t="s">
        <v>1562</v>
      </c>
      <c r="D347" s="312" t="s">
        <v>1441</v>
      </c>
      <c r="E347" s="36" t="s">
        <v>1442</v>
      </c>
      <c r="F347" s="44" t="s">
        <v>1349</v>
      </c>
      <c r="G347" s="36">
        <v>4419002010</v>
      </c>
      <c r="H347" s="313" t="s">
        <v>1443</v>
      </c>
      <c r="I347" s="312" t="s">
        <v>1364</v>
      </c>
      <c r="J347" s="166">
        <v>601000</v>
      </c>
      <c r="K347" s="35" t="s">
        <v>1563</v>
      </c>
      <c r="L347" s="36" t="s">
        <v>1366</v>
      </c>
    </row>
    <row r="348" spans="1:12" ht="102" x14ac:dyDescent="0.25">
      <c r="A348" s="88">
        <f t="shared" si="6"/>
        <v>338</v>
      </c>
      <c r="B348" s="36" t="s">
        <v>1542</v>
      </c>
      <c r="C348" s="36" t="s">
        <v>1564</v>
      </c>
      <c r="D348" s="312" t="s">
        <v>1506</v>
      </c>
      <c r="E348" s="36" t="s">
        <v>1507</v>
      </c>
      <c r="F348" s="44" t="s">
        <v>1508</v>
      </c>
      <c r="G348" s="36">
        <v>4407013258</v>
      </c>
      <c r="H348" s="313" t="s">
        <v>1509</v>
      </c>
      <c r="I348" s="312" t="s">
        <v>1364</v>
      </c>
      <c r="J348" s="166">
        <v>21675.24</v>
      </c>
      <c r="K348" s="35" t="s">
        <v>1565</v>
      </c>
      <c r="L348" s="36" t="s">
        <v>1366</v>
      </c>
    </row>
    <row r="349" spans="1:12" ht="76.5" x14ac:dyDescent="0.25">
      <c r="A349" s="88">
        <f t="shared" si="6"/>
        <v>339</v>
      </c>
      <c r="B349" s="42">
        <v>43314</v>
      </c>
      <c r="C349" s="36" t="s">
        <v>1566</v>
      </c>
      <c r="D349" s="312" t="s">
        <v>1567</v>
      </c>
      <c r="E349" s="36" t="s">
        <v>1568</v>
      </c>
      <c r="F349" s="44" t="s">
        <v>1569</v>
      </c>
      <c r="G349" s="36">
        <v>4401164797</v>
      </c>
      <c r="H349" s="313" t="s">
        <v>1269</v>
      </c>
      <c r="I349" s="312" t="s">
        <v>1364</v>
      </c>
      <c r="J349" s="166">
        <v>54369.82</v>
      </c>
      <c r="K349" s="35" t="s">
        <v>1570</v>
      </c>
      <c r="L349" s="36" t="s">
        <v>1366</v>
      </c>
    </row>
    <row r="350" spans="1:12" ht="89.25" customHeight="1" x14ac:dyDescent="0.25">
      <c r="A350" s="88">
        <f t="shared" si="6"/>
        <v>340</v>
      </c>
      <c r="B350" s="36" t="s">
        <v>1542</v>
      </c>
      <c r="C350" s="36" t="s">
        <v>1571</v>
      </c>
      <c r="D350" s="312" t="s">
        <v>1572</v>
      </c>
      <c r="E350" s="36" t="s">
        <v>1573</v>
      </c>
      <c r="F350" s="44" t="s">
        <v>1574</v>
      </c>
      <c r="G350" s="36">
        <v>4443013736</v>
      </c>
      <c r="H350" s="313" t="s">
        <v>1269</v>
      </c>
      <c r="I350" s="312" t="s">
        <v>1364</v>
      </c>
      <c r="J350" s="166">
        <v>30976.7</v>
      </c>
      <c r="K350" s="35" t="s">
        <v>1575</v>
      </c>
      <c r="L350" s="36" t="s">
        <v>1366</v>
      </c>
    </row>
    <row r="351" spans="1:12" ht="114.75" x14ac:dyDescent="0.25">
      <c r="A351" s="88">
        <f t="shared" si="6"/>
        <v>341</v>
      </c>
      <c r="B351" s="36" t="s">
        <v>1576</v>
      </c>
      <c r="C351" s="36" t="s">
        <v>1577</v>
      </c>
      <c r="D351" s="312" t="s">
        <v>1411</v>
      </c>
      <c r="E351" s="36" t="s">
        <v>1412</v>
      </c>
      <c r="F351" s="44" t="s">
        <v>1305</v>
      </c>
      <c r="G351" s="36">
        <v>4418001328</v>
      </c>
      <c r="H351" s="313" t="s">
        <v>1269</v>
      </c>
      <c r="I351" s="312" t="s">
        <v>1364</v>
      </c>
      <c r="J351" s="166">
        <v>20475</v>
      </c>
      <c r="K351" s="35" t="s">
        <v>1548</v>
      </c>
      <c r="L351" s="36" t="s">
        <v>1366</v>
      </c>
    </row>
    <row r="352" spans="1:12" ht="114.75" x14ac:dyDescent="0.25">
      <c r="A352" s="88">
        <f t="shared" si="6"/>
        <v>342</v>
      </c>
      <c r="B352" s="36" t="s">
        <v>1576</v>
      </c>
      <c r="C352" s="36" t="s">
        <v>1577</v>
      </c>
      <c r="D352" s="312" t="s">
        <v>1315</v>
      </c>
      <c r="E352" s="36" t="s">
        <v>1385</v>
      </c>
      <c r="F352" s="44" t="s">
        <v>1317</v>
      </c>
      <c r="G352" s="36">
        <v>4421004738</v>
      </c>
      <c r="H352" s="313" t="s">
        <v>1269</v>
      </c>
      <c r="I352" s="312" t="s">
        <v>1364</v>
      </c>
      <c r="J352" s="166">
        <v>30350</v>
      </c>
      <c r="K352" s="35" t="s">
        <v>1548</v>
      </c>
      <c r="L352" s="36" t="s">
        <v>1366</v>
      </c>
    </row>
    <row r="353" spans="1:12" ht="114.75" x14ac:dyDescent="0.25">
      <c r="A353" s="88">
        <f t="shared" si="6"/>
        <v>343</v>
      </c>
      <c r="B353" s="36" t="s">
        <v>1576</v>
      </c>
      <c r="C353" s="36" t="s">
        <v>1578</v>
      </c>
      <c r="D353" s="312" t="s">
        <v>1321</v>
      </c>
      <c r="E353" s="36" t="s">
        <v>1387</v>
      </c>
      <c r="F353" s="44" t="s">
        <v>1388</v>
      </c>
      <c r="G353" s="36">
        <v>4423002239</v>
      </c>
      <c r="H353" s="313" t="s">
        <v>1269</v>
      </c>
      <c r="I353" s="312" t="s">
        <v>1364</v>
      </c>
      <c r="J353" s="166">
        <v>23250</v>
      </c>
      <c r="K353" s="35" t="s">
        <v>1548</v>
      </c>
      <c r="L353" s="36" t="s">
        <v>1366</v>
      </c>
    </row>
    <row r="354" spans="1:12" ht="114.75" x14ac:dyDescent="0.25">
      <c r="A354" s="88">
        <f t="shared" si="6"/>
        <v>344</v>
      </c>
      <c r="B354" s="36" t="s">
        <v>1576</v>
      </c>
      <c r="C354" s="36" t="s">
        <v>1579</v>
      </c>
      <c r="D354" s="312" t="s">
        <v>1400</v>
      </c>
      <c r="E354" s="36" t="s">
        <v>1401</v>
      </c>
      <c r="F354" s="44" t="s">
        <v>1402</v>
      </c>
      <c r="G354" s="36" t="s">
        <v>1403</v>
      </c>
      <c r="H354" s="313" t="s">
        <v>1269</v>
      </c>
      <c r="I354" s="312" t="s">
        <v>1364</v>
      </c>
      <c r="J354" s="166">
        <v>36875</v>
      </c>
      <c r="K354" s="35" t="s">
        <v>1548</v>
      </c>
      <c r="L354" s="36" t="s">
        <v>1366</v>
      </c>
    </row>
    <row r="355" spans="1:12" ht="114.75" x14ac:dyDescent="0.25">
      <c r="A355" s="88">
        <f t="shared" si="6"/>
        <v>345</v>
      </c>
      <c r="B355" s="36" t="s">
        <v>1576</v>
      </c>
      <c r="C355" s="36" t="s">
        <v>1580</v>
      </c>
      <c r="D355" s="312" t="s">
        <v>1312</v>
      </c>
      <c r="E355" s="36" t="s">
        <v>1383</v>
      </c>
      <c r="F355" s="44" t="s">
        <v>1314</v>
      </c>
      <c r="G355" s="36">
        <v>4420001565</v>
      </c>
      <c r="H355" s="313" t="s">
        <v>1269</v>
      </c>
      <c r="I355" s="312" t="s">
        <v>1364</v>
      </c>
      <c r="J355" s="166">
        <v>19575</v>
      </c>
      <c r="K355" s="35" t="s">
        <v>1552</v>
      </c>
      <c r="L355" s="36" t="s">
        <v>1366</v>
      </c>
    </row>
    <row r="356" spans="1:12" ht="114.75" x14ac:dyDescent="0.25">
      <c r="A356" s="88">
        <f t="shared" si="6"/>
        <v>346</v>
      </c>
      <c r="B356" s="36" t="s">
        <v>1576</v>
      </c>
      <c r="C356" s="36" t="s">
        <v>1581</v>
      </c>
      <c r="D356" s="312" t="s">
        <v>1277</v>
      </c>
      <c r="E356" s="36" t="s">
        <v>1371</v>
      </c>
      <c r="F356" s="44" t="s">
        <v>1279</v>
      </c>
      <c r="G356" s="36">
        <v>4410002263</v>
      </c>
      <c r="H356" s="313" t="s">
        <v>1269</v>
      </c>
      <c r="I356" s="312" t="s">
        <v>1364</v>
      </c>
      <c r="J356" s="166">
        <v>28425</v>
      </c>
      <c r="K356" s="35" t="s">
        <v>1552</v>
      </c>
      <c r="L356" s="36" t="s">
        <v>1366</v>
      </c>
    </row>
    <row r="357" spans="1:12" ht="114.75" x14ac:dyDescent="0.25">
      <c r="A357" s="88">
        <f t="shared" si="6"/>
        <v>347</v>
      </c>
      <c r="B357" s="36" t="s">
        <v>1576</v>
      </c>
      <c r="C357" s="36" t="s">
        <v>1582</v>
      </c>
      <c r="D357" s="312" t="s">
        <v>1341</v>
      </c>
      <c r="E357" s="36" t="s">
        <v>1395</v>
      </c>
      <c r="F357" s="44" t="s">
        <v>1343</v>
      </c>
      <c r="G357" s="36">
        <v>4407003965</v>
      </c>
      <c r="H357" s="313" t="s">
        <v>1269</v>
      </c>
      <c r="I357" s="312" t="s">
        <v>1364</v>
      </c>
      <c r="J357" s="166">
        <v>46700</v>
      </c>
      <c r="K357" s="35" t="s">
        <v>1548</v>
      </c>
      <c r="L357" s="36" t="s">
        <v>1366</v>
      </c>
    </row>
    <row r="358" spans="1:12" ht="114.75" x14ac:dyDescent="0.25">
      <c r="A358" s="88">
        <f t="shared" si="6"/>
        <v>348</v>
      </c>
      <c r="B358" s="36" t="s">
        <v>1576</v>
      </c>
      <c r="C358" s="36" t="s">
        <v>1583</v>
      </c>
      <c r="D358" s="312" t="s">
        <v>1286</v>
      </c>
      <c r="E358" s="36" t="s">
        <v>1373</v>
      </c>
      <c r="F358" s="44" t="s">
        <v>1374</v>
      </c>
      <c r="G358" s="36">
        <v>4412002678</v>
      </c>
      <c r="H358" s="313" t="s">
        <v>1269</v>
      </c>
      <c r="I358" s="312" t="s">
        <v>1364</v>
      </c>
      <c r="J358" s="166">
        <v>21775</v>
      </c>
      <c r="K358" s="35" t="s">
        <v>1548</v>
      </c>
      <c r="L358" s="36" t="s">
        <v>1366</v>
      </c>
    </row>
    <row r="359" spans="1:12" ht="114.75" x14ac:dyDescent="0.25">
      <c r="A359" s="88">
        <f t="shared" si="6"/>
        <v>349</v>
      </c>
      <c r="B359" s="42">
        <v>43355</v>
      </c>
      <c r="C359" s="36" t="s">
        <v>1584</v>
      </c>
      <c r="D359" s="312" t="s">
        <v>1266</v>
      </c>
      <c r="E359" s="36" t="s">
        <v>1363</v>
      </c>
      <c r="F359" s="44" t="s">
        <v>1268</v>
      </c>
      <c r="G359" s="36">
        <v>4408003742</v>
      </c>
      <c r="H359" s="313" t="s">
        <v>1269</v>
      </c>
      <c r="I359" s="312" t="s">
        <v>1364</v>
      </c>
      <c r="J359" s="166">
        <v>22075</v>
      </c>
      <c r="K359" s="35" t="s">
        <v>1548</v>
      </c>
      <c r="L359" s="36" t="s">
        <v>1366</v>
      </c>
    </row>
    <row r="360" spans="1:12" ht="140.25" x14ac:dyDescent="0.25">
      <c r="A360" s="88">
        <f t="shared" si="6"/>
        <v>350</v>
      </c>
      <c r="B360" s="36" t="s">
        <v>1576</v>
      </c>
      <c r="C360" s="36" t="s">
        <v>1585</v>
      </c>
      <c r="D360" s="312" t="s">
        <v>1441</v>
      </c>
      <c r="E360" s="36" t="s">
        <v>1442</v>
      </c>
      <c r="F360" s="44" t="s">
        <v>1349</v>
      </c>
      <c r="G360" s="36">
        <v>4419002010</v>
      </c>
      <c r="H360" s="313" t="s">
        <v>1443</v>
      </c>
      <c r="I360" s="312" t="s">
        <v>1364</v>
      </c>
      <c r="J360" s="166">
        <v>601000</v>
      </c>
      <c r="K360" s="35" t="s">
        <v>1586</v>
      </c>
      <c r="L360" s="36" t="s">
        <v>1366</v>
      </c>
    </row>
    <row r="361" spans="1:12" ht="87.75" customHeight="1" x14ac:dyDescent="0.25">
      <c r="A361" s="88">
        <f t="shared" si="6"/>
        <v>351</v>
      </c>
      <c r="B361" s="42">
        <v>43384</v>
      </c>
      <c r="C361" s="36" t="s">
        <v>1587</v>
      </c>
      <c r="D361" s="312" t="s">
        <v>1437</v>
      </c>
      <c r="E361" s="36" t="s">
        <v>1438</v>
      </c>
      <c r="F361" s="44" t="s">
        <v>1439</v>
      </c>
      <c r="G361" s="36">
        <v>4401020481</v>
      </c>
      <c r="H361" s="313" t="s">
        <v>1269</v>
      </c>
      <c r="I361" s="312" t="s">
        <v>1364</v>
      </c>
      <c r="J361" s="166">
        <v>89400</v>
      </c>
      <c r="K361" s="35" t="s">
        <v>1548</v>
      </c>
      <c r="L361" s="36" t="s">
        <v>1366</v>
      </c>
    </row>
    <row r="362" spans="1:12" ht="114.75" x14ac:dyDescent="0.25">
      <c r="A362" s="88">
        <f t="shared" si="6"/>
        <v>352</v>
      </c>
      <c r="B362" s="36" t="s">
        <v>1588</v>
      </c>
      <c r="C362" s="36" t="s">
        <v>1589</v>
      </c>
      <c r="D362" s="312" t="s">
        <v>1332</v>
      </c>
      <c r="E362" s="36" t="s">
        <v>1390</v>
      </c>
      <c r="F362" s="44" t="s">
        <v>1334</v>
      </c>
      <c r="G362" s="36">
        <v>4427003353</v>
      </c>
      <c r="H362" s="313" t="s">
        <v>1269</v>
      </c>
      <c r="I362" s="312" t="s">
        <v>1364</v>
      </c>
      <c r="J362" s="166">
        <v>29600</v>
      </c>
      <c r="K362" s="35" t="s">
        <v>1548</v>
      </c>
      <c r="L362" s="36" t="s">
        <v>1366</v>
      </c>
    </row>
    <row r="363" spans="1:12" ht="114.75" x14ac:dyDescent="0.25">
      <c r="A363" s="88">
        <f t="shared" si="6"/>
        <v>353</v>
      </c>
      <c r="B363" s="36" t="s">
        <v>1588</v>
      </c>
      <c r="C363" s="36" t="s">
        <v>1590</v>
      </c>
      <c r="D363" s="312" t="s">
        <v>1417</v>
      </c>
      <c r="E363" s="36" t="s">
        <v>1418</v>
      </c>
      <c r="F363" s="44" t="s">
        <v>1419</v>
      </c>
      <c r="G363" s="36">
        <v>4424001196</v>
      </c>
      <c r="H363" s="313" t="s">
        <v>1269</v>
      </c>
      <c r="I363" s="312" t="s">
        <v>1364</v>
      </c>
      <c r="J363" s="166">
        <v>23850</v>
      </c>
      <c r="K363" s="35" t="s">
        <v>1552</v>
      </c>
      <c r="L363" s="36" t="s">
        <v>1366</v>
      </c>
    </row>
    <row r="364" spans="1:12" ht="114.75" x14ac:dyDescent="0.25">
      <c r="A364" s="88">
        <f t="shared" si="6"/>
        <v>354</v>
      </c>
      <c r="B364" s="36" t="s">
        <v>1588</v>
      </c>
      <c r="C364" s="36" t="s">
        <v>1591</v>
      </c>
      <c r="D364" s="312" t="s">
        <v>1400</v>
      </c>
      <c r="E364" s="36" t="s">
        <v>1401</v>
      </c>
      <c r="F364" s="44" t="s">
        <v>1402</v>
      </c>
      <c r="G364" s="36" t="s">
        <v>1403</v>
      </c>
      <c r="H364" s="313" t="s">
        <v>1269</v>
      </c>
      <c r="I364" s="312" t="s">
        <v>1364</v>
      </c>
      <c r="J364" s="166">
        <v>36875</v>
      </c>
      <c r="K364" s="35" t="s">
        <v>1552</v>
      </c>
      <c r="L364" s="36" t="s">
        <v>1366</v>
      </c>
    </row>
    <row r="365" spans="1:12" ht="127.5" x14ac:dyDescent="0.25">
      <c r="A365" s="88">
        <f t="shared" si="6"/>
        <v>355</v>
      </c>
      <c r="B365" s="36" t="s">
        <v>1588</v>
      </c>
      <c r="C365" s="36" t="s">
        <v>1592</v>
      </c>
      <c r="D365" s="312" t="s">
        <v>1344</v>
      </c>
      <c r="E365" s="36" t="s">
        <v>1397</v>
      </c>
      <c r="F365" s="44" t="s">
        <v>1346</v>
      </c>
      <c r="G365" s="36">
        <v>4443023068</v>
      </c>
      <c r="H365" s="313" t="s">
        <v>1269</v>
      </c>
      <c r="I365" s="312" t="s">
        <v>1364</v>
      </c>
      <c r="J365" s="166">
        <v>80000</v>
      </c>
      <c r="K365" s="35" t="s">
        <v>1552</v>
      </c>
      <c r="L365" s="36" t="s">
        <v>1366</v>
      </c>
    </row>
    <row r="366" spans="1:12" ht="114.75" x14ac:dyDescent="0.25">
      <c r="A366" s="88">
        <f t="shared" si="6"/>
        <v>356</v>
      </c>
      <c r="B366" s="36" t="s">
        <v>1588</v>
      </c>
      <c r="C366" s="36" t="s">
        <v>1593</v>
      </c>
      <c r="D366" s="312" t="s">
        <v>1288</v>
      </c>
      <c r="E366" s="36" t="s">
        <v>1407</v>
      </c>
      <c r="F366" s="44" t="s">
        <v>1293</v>
      </c>
      <c r="G366" s="36">
        <v>4443023283</v>
      </c>
      <c r="H366" s="313" t="s">
        <v>1269</v>
      </c>
      <c r="I366" s="312" t="s">
        <v>1364</v>
      </c>
      <c r="J366" s="166">
        <v>23375</v>
      </c>
      <c r="K366" s="35" t="s">
        <v>1552</v>
      </c>
      <c r="L366" s="36" t="s">
        <v>1366</v>
      </c>
    </row>
    <row r="367" spans="1:12" ht="165.75" x14ac:dyDescent="0.25">
      <c r="A367" s="88">
        <f t="shared" si="6"/>
        <v>357</v>
      </c>
      <c r="B367" s="36" t="s">
        <v>1588</v>
      </c>
      <c r="C367" s="36" t="s">
        <v>1594</v>
      </c>
      <c r="D367" s="312" t="s">
        <v>1595</v>
      </c>
      <c r="E367" s="36" t="s">
        <v>1596</v>
      </c>
      <c r="F367" s="44" t="s">
        <v>1597</v>
      </c>
      <c r="G367" s="36">
        <v>4428002420</v>
      </c>
      <c r="H367" s="313" t="s">
        <v>1598</v>
      </c>
      <c r="I367" s="312" t="s">
        <v>1364</v>
      </c>
      <c r="J367" s="166">
        <v>66179.360000000001</v>
      </c>
      <c r="K367" s="35" t="s">
        <v>1599</v>
      </c>
      <c r="L367" s="36" t="s">
        <v>1366</v>
      </c>
    </row>
    <row r="368" spans="1:12" ht="114.75" x14ac:dyDescent="0.25">
      <c r="A368" s="88">
        <f t="shared" si="6"/>
        <v>358</v>
      </c>
      <c r="B368" s="36" t="s">
        <v>1600</v>
      </c>
      <c r="C368" s="36" t="s">
        <v>1601</v>
      </c>
      <c r="D368" s="312" t="s">
        <v>1421</v>
      </c>
      <c r="E368" s="36" t="s">
        <v>1422</v>
      </c>
      <c r="F368" s="44" t="s">
        <v>1423</v>
      </c>
      <c r="G368" s="36">
        <v>4425001865</v>
      </c>
      <c r="H368" s="313" t="s">
        <v>1269</v>
      </c>
      <c r="I368" s="312" t="s">
        <v>1364</v>
      </c>
      <c r="J368" s="166">
        <v>21100</v>
      </c>
      <c r="K368" s="35" t="s">
        <v>1552</v>
      </c>
      <c r="L368" s="36" t="s">
        <v>1366</v>
      </c>
    </row>
    <row r="369" spans="1:12" ht="127.5" x14ac:dyDescent="0.25">
      <c r="A369" s="88">
        <f t="shared" si="6"/>
        <v>359</v>
      </c>
      <c r="B369" s="36" t="s">
        <v>1600</v>
      </c>
      <c r="C369" s="36" t="s">
        <v>1601</v>
      </c>
      <c r="D369" s="312" t="s">
        <v>1274</v>
      </c>
      <c r="E369" s="36" t="s">
        <v>1370</v>
      </c>
      <c r="F369" s="44" t="s">
        <v>1276</v>
      </c>
      <c r="G369" s="36">
        <v>4431001567</v>
      </c>
      <c r="H369" s="313" t="s">
        <v>1269</v>
      </c>
      <c r="I369" s="312" t="s">
        <v>1364</v>
      </c>
      <c r="J369" s="166">
        <v>18500</v>
      </c>
      <c r="K369" s="35" t="s">
        <v>1552</v>
      </c>
      <c r="L369" s="36" t="s">
        <v>1366</v>
      </c>
    </row>
    <row r="370" spans="1:12" ht="114.75" x14ac:dyDescent="0.25">
      <c r="A370" s="88">
        <f t="shared" si="6"/>
        <v>360</v>
      </c>
      <c r="B370" s="42">
        <v>43416</v>
      </c>
      <c r="C370" s="36" t="s">
        <v>1601</v>
      </c>
      <c r="D370" s="312" t="s">
        <v>1332</v>
      </c>
      <c r="E370" s="36" t="s">
        <v>1390</v>
      </c>
      <c r="F370" s="44" t="s">
        <v>1334</v>
      </c>
      <c r="G370" s="36">
        <v>4427003353</v>
      </c>
      <c r="H370" s="313" t="s">
        <v>1269</v>
      </c>
      <c r="I370" s="312" t="s">
        <v>1364</v>
      </c>
      <c r="J370" s="166">
        <v>29600</v>
      </c>
      <c r="K370" s="35" t="s">
        <v>1552</v>
      </c>
      <c r="L370" s="36" t="s">
        <v>1366</v>
      </c>
    </row>
    <row r="371" spans="1:12" ht="114.75" x14ac:dyDescent="0.25">
      <c r="A371" s="88">
        <f t="shared" si="6"/>
        <v>361</v>
      </c>
      <c r="B371" s="36" t="s">
        <v>1600</v>
      </c>
      <c r="C371" s="36" t="s">
        <v>1601</v>
      </c>
      <c r="D371" s="312" t="s">
        <v>1309</v>
      </c>
      <c r="E371" s="36" t="s">
        <v>1382</v>
      </c>
      <c r="F371" s="44" t="s">
        <v>1311</v>
      </c>
      <c r="G371" s="36">
        <v>4405002645</v>
      </c>
      <c r="H371" s="313" t="s">
        <v>1269</v>
      </c>
      <c r="I371" s="312" t="s">
        <v>1364</v>
      </c>
      <c r="J371" s="166">
        <v>37525</v>
      </c>
      <c r="K371" s="35" t="s">
        <v>1552</v>
      </c>
      <c r="L371" s="36" t="s">
        <v>1366</v>
      </c>
    </row>
    <row r="372" spans="1:12" ht="114.75" x14ac:dyDescent="0.25">
      <c r="A372" s="88">
        <f t="shared" si="6"/>
        <v>362</v>
      </c>
      <c r="B372" s="36" t="s">
        <v>1600</v>
      </c>
      <c r="C372" s="36" t="s">
        <v>1601</v>
      </c>
      <c r="D372" s="312" t="s">
        <v>1315</v>
      </c>
      <c r="E372" s="36" t="s">
        <v>1385</v>
      </c>
      <c r="F372" s="44" t="s">
        <v>1317</v>
      </c>
      <c r="G372" s="36">
        <v>4421004738</v>
      </c>
      <c r="H372" s="313" t="s">
        <v>1269</v>
      </c>
      <c r="I372" s="312" t="s">
        <v>1364</v>
      </c>
      <c r="J372" s="166">
        <v>30350</v>
      </c>
      <c r="K372" s="35" t="s">
        <v>1552</v>
      </c>
      <c r="L372" s="36" t="s">
        <v>1366</v>
      </c>
    </row>
    <row r="373" spans="1:12" ht="114.75" x14ac:dyDescent="0.25">
      <c r="A373" s="88">
        <f t="shared" si="6"/>
        <v>363</v>
      </c>
      <c r="B373" s="36" t="s">
        <v>1600</v>
      </c>
      <c r="C373" s="36" t="s">
        <v>1602</v>
      </c>
      <c r="D373" s="312" t="s">
        <v>1286</v>
      </c>
      <c r="E373" s="36" t="s">
        <v>1373</v>
      </c>
      <c r="F373" s="44" t="s">
        <v>1374</v>
      </c>
      <c r="G373" s="36">
        <v>4412002678</v>
      </c>
      <c r="H373" s="313" t="s">
        <v>1269</v>
      </c>
      <c r="I373" s="312" t="s">
        <v>1364</v>
      </c>
      <c r="J373" s="166">
        <v>21775</v>
      </c>
      <c r="K373" s="35" t="s">
        <v>1552</v>
      </c>
      <c r="L373" s="36" t="s">
        <v>1366</v>
      </c>
    </row>
    <row r="374" spans="1:12" ht="165.75" x14ac:dyDescent="0.25">
      <c r="A374" s="88">
        <f t="shared" si="6"/>
        <v>364</v>
      </c>
      <c r="B374" s="36" t="s">
        <v>1600</v>
      </c>
      <c r="C374" s="36" t="s">
        <v>1603</v>
      </c>
      <c r="D374" s="312" t="s">
        <v>1291</v>
      </c>
      <c r="E374" s="36" t="s">
        <v>1292</v>
      </c>
      <c r="F374" s="44" t="s">
        <v>1293</v>
      </c>
      <c r="G374" s="36">
        <v>4443023283</v>
      </c>
      <c r="H374" s="313" t="s">
        <v>1269</v>
      </c>
      <c r="I374" s="312" t="s">
        <v>1364</v>
      </c>
      <c r="J374" s="166">
        <v>131375</v>
      </c>
      <c r="K374" s="35" t="s">
        <v>1552</v>
      </c>
      <c r="L374" s="36" t="s">
        <v>1366</v>
      </c>
    </row>
    <row r="375" spans="1:12" ht="114.75" x14ac:dyDescent="0.25">
      <c r="A375" s="88">
        <f t="shared" si="6"/>
        <v>365</v>
      </c>
      <c r="B375" s="42">
        <v>43416</v>
      </c>
      <c r="C375" s="36" t="s">
        <v>1603</v>
      </c>
      <c r="D375" s="312" t="s">
        <v>1318</v>
      </c>
      <c r="E375" s="36" t="s">
        <v>1414</v>
      </c>
      <c r="F375" s="44" t="s">
        <v>1320</v>
      </c>
      <c r="G375" s="36" t="s">
        <v>1415</v>
      </c>
      <c r="H375" s="313" t="s">
        <v>1269</v>
      </c>
      <c r="I375" s="312" t="s">
        <v>1364</v>
      </c>
      <c r="J375" s="166">
        <v>22675</v>
      </c>
      <c r="K375" s="35" t="s">
        <v>1552</v>
      </c>
      <c r="L375" s="36" t="s">
        <v>1366</v>
      </c>
    </row>
    <row r="376" spans="1:12" ht="114.75" x14ac:dyDescent="0.25">
      <c r="A376" s="88">
        <f t="shared" si="6"/>
        <v>366</v>
      </c>
      <c r="B376" s="36" t="s">
        <v>1600</v>
      </c>
      <c r="C376" s="36" t="s">
        <v>1603</v>
      </c>
      <c r="D376" s="312" t="s">
        <v>1271</v>
      </c>
      <c r="E376" s="36" t="s">
        <v>1368</v>
      </c>
      <c r="F376" s="44" t="s">
        <v>1273</v>
      </c>
      <c r="G376" s="36">
        <v>4402006183</v>
      </c>
      <c r="H376" s="313" t="s">
        <v>1269</v>
      </c>
      <c r="I376" s="312" t="s">
        <v>1364</v>
      </c>
      <c r="J376" s="166">
        <v>33950</v>
      </c>
      <c r="K376" s="35" t="s">
        <v>1552</v>
      </c>
      <c r="L376" s="36" t="s">
        <v>1366</v>
      </c>
    </row>
    <row r="377" spans="1:12" ht="114.75" x14ac:dyDescent="0.25">
      <c r="A377" s="88">
        <f t="shared" si="6"/>
        <v>367</v>
      </c>
      <c r="B377" s="36" t="s">
        <v>1600</v>
      </c>
      <c r="C377" s="36" t="s">
        <v>1603</v>
      </c>
      <c r="D377" s="312" t="s">
        <v>1297</v>
      </c>
      <c r="E377" s="36" t="s">
        <v>1379</v>
      </c>
      <c r="F377" s="44" t="s">
        <v>1299</v>
      </c>
      <c r="G377" s="36">
        <v>4416003094</v>
      </c>
      <c r="H377" s="313" t="s">
        <v>1269</v>
      </c>
      <c r="I377" s="312" t="s">
        <v>1364</v>
      </c>
      <c r="J377" s="166">
        <v>28025</v>
      </c>
      <c r="K377" s="35" t="s">
        <v>1552</v>
      </c>
      <c r="L377" s="36" t="s">
        <v>1366</v>
      </c>
    </row>
    <row r="378" spans="1:12" ht="114.75" x14ac:dyDescent="0.25">
      <c r="A378" s="88">
        <f t="shared" si="6"/>
        <v>368</v>
      </c>
      <c r="B378" s="36" t="s">
        <v>1600</v>
      </c>
      <c r="C378" s="36" t="s">
        <v>1603</v>
      </c>
      <c r="D378" s="312" t="s">
        <v>1335</v>
      </c>
      <c r="E378" s="36" t="s">
        <v>1391</v>
      </c>
      <c r="F378" s="44" t="s">
        <v>1337</v>
      </c>
      <c r="G378" s="36">
        <v>4428002803</v>
      </c>
      <c r="H378" s="313" t="s">
        <v>1269</v>
      </c>
      <c r="I378" s="312" t="s">
        <v>1364</v>
      </c>
      <c r="J378" s="166">
        <v>24600</v>
      </c>
      <c r="K378" s="35" t="s">
        <v>1552</v>
      </c>
      <c r="L378" s="36" t="s">
        <v>1366</v>
      </c>
    </row>
    <row r="379" spans="1:12" ht="114.75" x14ac:dyDescent="0.25">
      <c r="A379" s="88">
        <f t="shared" si="6"/>
        <v>369</v>
      </c>
      <c r="B379" s="36" t="s">
        <v>1600</v>
      </c>
      <c r="C379" s="36" t="s">
        <v>1604</v>
      </c>
      <c r="D379" s="312" t="s">
        <v>1321</v>
      </c>
      <c r="E379" s="36" t="s">
        <v>1387</v>
      </c>
      <c r="F379" s="44" t="s">
        <v>1388</v>
      </c>
      <c r="G379" s="36">
        <v>4423002239</v>
      </c>
      <c r="H379" s="313" t="s">
        <v>1269</v>
      </c>
      <c r="I379" s="312" t="s">
        <v>1364</v>
      </c>
      <c r="J379" s="166">
        <v>23250</v>
      </c>
      <c r="K379" s="35" t="s">
        <v>1552</v>
      </c>
      <c r="L379" s="36" t="s">
        <v>1366</v>
      </c>
    </row>
    <row r="380" spans="1:12" ht="114.75" x14ac:dyDescent="0.25">
      <c r="A380" s="88">
        <f t="shared" si="6"/>
        <v>370</v>
      </c>
      <c r="B380" s="36" t="s">
        <v>1600</v>
      </c>
      <c r="C380" s="36" t="s">
        <v>1604</v>
      </c>
      <c r="D380" s="312" t="s">
        <v>1266</v>
      </c>
      <c r="E380" s="36" t="s">
        <v>1363</v>
      </c>
      <c r="F380" s="44" t="s">
        <v>1268</v>
      </c>
      <c r="G380" s="36">
        <v>4408003742</v>
      </c>
      <c r="H380" s="313" t="s">
        <v>1269</v>
      </c>
      <c r="I380" s="312" t="s">
        <v>1364</v>
      </c>
      <c r="J380" s="166">
        <v>22075</v>
      </c>
      <c r="K380" s="35" t="s">
        <v>1552</v>
      </c>
      <c r="L380" s="36" t="s">
        <v>1366</v>
      </c>
    </row>
    <row r="381" spans="1:12" ht="114.75" x14ac:dyDescent="0.25">
      <c r="A381" s="88">
        <f t="shared" si="6"/>
        <v>371</v>
      </c>
      <c r="B381" s="36" t="s">
        <v>1600</v>
      </c>
      <c r="C381" s="36" t="s">
        <v>1604</v>
      </c>
      <c r="D381" s="312" t="s">
        <v>1341</v>
      </c>
      <c r="E381" s="36" t="s">
        <v>1395</v>
      </c>
      <c r="F381" s="44" t="s">
        <v>1343</v>
      </c>
      <c r="G381" s="36">
        <v>4407003965</v>
      </c>
      <c r="H381" s="313" t="s">
        <v>1269</v>
      </c>
      <c r="I381" s="312" t="s">
        <v>1364</v>
      </c>
      <c r="J381" s="166">
        <v>46700</v>
      </c>
      <c r="K381" s="35" t="s">
        <v>1552</v>
      </c>
      <c r="L381" s="36" t="s">
        <v>1366</v>
      </c>
    </row>
    <row r="382" spans="1:12" ht="114.75" x14ac:dyDescent="0.25">
      <c r="A382" s="88">
        <f t="shared" si="6"/>
        <v>372</v>
      </c>
      <c r="B382" s="42">
        <v>43416</v>
      </c>
      <c r="C382" s="36" t="s">
        <v>1604</v>
      </c>
      <c r="D382" s="312" t="s">
        <v>1338</v>
      </c>
      <c r="E382" s="36" t="s">
        <v>1393</v>
      </c>
      <c r="F382" s="44" t="s">
        <v>1340</v>
      </c>
      <c r="G382" s="36">
        <v>4429002669</v>
      </c>
      <c r="H382" s="313" t="s">
        <v>1269</v>
      </c>
      <c r="I382" s="312" t="s">
        <v>1364</v>
      </c>
      <c r="J382" s="166">
        <v>25025</v>
      </c>
      <c r="K382" s="35" t="s">
        <v>1552</v>
      </c>
      <c r="L382" s="36" t="s">
        <v>1366</v>
      </c>
    </row>
    <row r="383" spans="1:12" ht="114.75" x14ac:dyDescent="0.25">
      <c r="A383" s="88">
        <f t="shared" si="6"/>
        <v>373</v>
      </c>
      <c r="B383" s="36" t="s">
        <v>1600</v>
      </c>
      <c r="C383" s="36" t="s">
        <v>1604</v>
      </c>
      <c r="D383" s="312" t="s">
        <v>1329</v>
      </c>
      <c r="E383" s="36" t="s">
        <v>1330</v>
      </c>
      <c r="F383" s="44" t="s">
        <v>1331</v>
      </c>
      <c r="G383" s="36">
        <v>4426002580</v>
      </c>
      <c r="H383" s="313" t="s">
        <v>1269</v>
      </c>
      <c r="I383" s="312" t="s">
        <v>1364</v>
      </c>
      <c r="J383" s="166">
        <v>32875</v>
      </c>
      <c r="K383" s="35" t="s">
        <v>1552</v>
      </c>
      <c r="L383" s="36" t="s">
        <v>1366</v>
      </c>
    </row>
    <row r="384" spans="1:12" ht="114.75" x14ac:dyDescent="0.25">
      <c r="A384" s="88">
        <f t="shared" si="6"/>
        <v>374</v>
      </c>
      <c r="B384" s="36" t="s">
        <v>1600</v>
      </c>
      <c r="C384" s="36" t="s">
        <v>1605</v>
      </c>
      <c r="D384" s="312" t="s">
        <v>1300</v>
      </c>
      <c r="E384" s="36" t="s">
        <v>1409</v>
      </c>
      <c r="F384" s="44" t="s">
        <v>1302</v>
      </c>
      <c r="G384" s="36">
        <v>4404003156</v>
      </c>
      <c r="H384" s="313" t="s">
        <v>1269</v>
      </c>
      <c r="I384" s="312" t="s">
        <v>1364</v>
      </c>
      <c r="J384" s="166">
        <v>29150</v>
      </c>
      <c r="K384" s="35" t="s">
        <v>1552</v>
      </c>
      <c r="L384" s="36" t="s">
        <v>1366</v>
      </c>
    </row>
    <row r="385" spans="1:12" ht="114.75" x14ac:dyDescent="0.25">
      <c r="A385" s="88">
        <f t="shared" si="6"/>
        <v>375</v>
      </c>
      <c r="B385" s="36" t="s">
        <v>1600</v>
      </c>
      <c r="C385" s="36" t="s">
        <v>1606</v>
      </c>
      <c r="D385" s="312" t="s">
        <v>1294</v>
      </c>
      <c r="E385" s="36" t="s">
        <v>1377</v>
      </c>
      <c r="F385" s="44" t="s">
        <v>1296</v>
      </c>
      <c r="G385" s="36">
        <v>4401033410</v>
      </c>
      <c r="H385" s="313" t="s">
        <v>1269</v>
      </c>
      <c r="I385" s="312" t="s">
        <v>1364</v>
      </c>
      <c r="J385" s="166">
        <v>26875</v>
      </c>
      <c r="K385" s="35" t="s">
        <v>1552</v>
      </c>
      <c r="L385" s="36" t="s">
        <v>1366</v>
      </c>
    </row>
    <row r="386" spans="1:12" ht="140.25" x14ac:dyDescent="0.25">
      <c r="A386" s="88">
        <f t="shared" si="6"/>
        <v>376</v>
      </c>
      <c r="B386" s="36" t="s">
        <v>1600</v>
      </c>
      <c r="C386" s="36" t="s">
        <v>1607</v>
      </c>
      <c r="D386" s="312" t="s">
        <v>1441</v>
      </c>
      <c r="E386" s="36" t="s">
        <v>1442</v>
      </c>
      <c r="F386" s="44" t="s">
        <v>1349</v>
      </c>
      <c r="G386" s="36">
        <v>4419002010</v>
      </c>
      <c r="H386" s="313" t="s">
        <v>1443</v>
      </c>
      <c r="I386" s="312" t="s">
        <v>1364</v>
      </c>
      <c r="J386" s="166">
        <v>601000</v>
      </c>
      <c r="K386" s="35" t="s">
        <v>1608</v>
      </c>
      <c r="L386" s="36" t="s">
        <v>1366</v>
      </c>
    </row>
    <row r="387" spans="1:12" ht="140.25" x14ac:dyDescent="0.25">
      <c r="A387" s="88">
        <f t="shared" si="6"/>
        <v>377</v>
      </c>
      <c r="B387" s="36" t="s">
        <v>1600</v>
      </c>
      <c r="C387" s="36" t="s">
        <v>1609</v>
      </c>
      <c r="D387" s="312" t="s">
        <v>1441</v>
      </c>
      <c r="E387" s="36" t="s">
        <v>1442</v>
      </c>
      <c r="F387" s="44" t="s">
        <v>1349</v>
      </c>
      <c r="G387" s="36">
        <v>4419002010</v>
      </c>
      <c r="H387" s="313" t="s">
        <v>1560</v>
      </c>
      <c r="I387" s="312" t="s">
        <v>1364</v>
      </c>
      <c r="J387" s="166">
        <v>601000</v>
      </c>
      <c r="K387" s="35" t="s">
        <v>1610</v>
      </c>
      <c r="L387" s="36" t="s">
        <v>1366</v>
      </c>
    </row>
    <row r="388" spans="1:12" ht="114.75" x14ac:dyDescent="0.25">
      <c r="A388" s="88">
        <f t="shared" si="6"/>
        <v>378</v>
      </c>
      <c r="B388" s="36" t="s">
        <v>1611</v>
      </c>
      <c r="C388" s="36" t="s">
        <v>1612</v>
      </c>
      <c r="D388" s="312" t="s">
        <v>1306</v>
      </c>
      <c r="E388" s="36" t="s">
        <v>1381</v>
      </c>
      <c r="F388" s="44" t="s">
        <v>1308</v>
      </c>
      <c r="G388" s="36">
        <v>4406001718</v>
      </c>
      <c r="H388" s="313" t="s">
        <v>1269</v>
      </c>
      <c r="I388" s="312" t="s">
        <v>1364</v>
      </c>
      <c r="J388" s="166">
        <v>30525</v>
      </c>
      <c r="K388" s="35" t="s">
        <v>1552</v>
      </c>
      <c r="L388" s="36" t="s">
        <v>1366</v>
      </c>
    </row>
    <row r="389" spans="1:12" ht="114.75" x14ac:dyDescent="0.25">
      <c r="A389" s="88">
        <f t="shared" si="6"/>
        <v>379</v>
      </c>
      <c r="B389" s="36" t="s">
        <v>1611</v>
      </c>
      <c r="C389" s="36" t="s">
        <v>1613</v>
      </c>
      <c r="D389" s="312" t="s">
        <v>1411</v>
      </c>
      <c r="E389" s="36" t="s">
        <v>1412</v>
      </c>
      <c r="F389" s="44" t="s">
        <v>1305</v>
      </c>
      <c r="G389" s="36">
        <v>4418001328</v>
      </c>
      <c r="H389" s="313" t="s">
        <v>1269</v>
      </c>
      <c r="I389" s="312" t="s">
        <v>1364</v>
      </c>
      <c r="J389" s="166">
        <v>20475</v>
      </c>
      <c r="K389" s="35" t="s">
        <v>1552</v>
      </c>
      <c r="L389" s="36" t="s">
        <v>1366</v>
      </c>
    </row>
    <row r="390" spans="1:12" ht="89.25" customHeight="1" x14ac:dyDescent="0.25">
      <c r="A390" s="88">
        <f t="shared" si="6"/>
        <v>380</v>
      </c>
      <c r="B390" s="42">
        <v>43440</v>
      </c>
      <c r="C390" s="36" t="s">
        <v>1614</v>
      </c>
      <c r="D390" s="312" t="s">
        <v>1437</v>
      </c>
      <c r="E390" s="36" t="s">
        <v>1438</v>
      </c>
      <c r="F390" s="44" t="s">
        <v>1439</v>
      </c>
      <c r="G390" s="36">
        <v>4401020481</v>
      </c>
      <c r="H390" s="313" t="s">
        <v>1269</v>
      </c>
      <c r="I390" s="312" t="s">
        <v>1364</v>
      </c>
      <c r="J390" s="166">
        <v>63600</v>
      </c>
      <c r="K390" s="35" t="s">
        <v>1552</v>
      </c>
      <c r="L390" s="36" t="s">
        <v>1366</v>
      </c>
    </row>
    <row r="391" spans="1:12" ht="140.25" x14ac:dyDescent="0.25">
      <c r="A391" s="88">
        <f t="shared" ref="A391:A454" si="7">A390+1</f>
        <v>381</v>
      </c>
      <c r="B391" s="36" t="s">
        <v>1615</v>
      </c>
      <c r="C391" s="36" t="s">
        <v>1616</v>
      </c>
      <c r="D391" s="312" t="s">
        <v>1441</v>
      </c>
      <c r="E391" s="36" t="s">
        <v>1442</v>
      </c>
      <c r="F391" s="44" t="s">
        <v>1349</v>
      </c>
      <c r="G391" s="36">
        <v>4419002010</v>
      </c>
      <c r="H391" s="313" t="s">
        <v>1560</v>
      </c>
      <c r="I391" s="312" t="s">
        <v>1364</v>
      </c>
      <c r="J391" s="166">
        <v>601000</v>
      </c>
      <c r="K391" s="35" t="s">
        <v>1617</v>
      </c>
      <c r="L391" s="36" t="s">
        <v>1366</v>
      </c>
    </row>
    <row r="392" spans="1:12" ht="114.75" x14ac:dyDescent="0.25">
      <c r="A392" s="88">
        <f t="shared" si="7"/>
        <v>382</v>
      </c>
      <c r="B392" s="36" t="s">
        <v>1618</v>
      </c>
      <c r="C392" s="36" t="s">
        <v>1619</v>
      </c>
      <c r="D392" s="312" t="s">
        <v>1283</v>
      </c>
      <c r="E392" s="36" t="s">
        <v>1404</v>
      </c>
      <c r="F392" s="44" t="s">
        <v>1285</v>
      </c>
      <c r="G392" s="36">
        <v>4413001282</v>
      </c>
      <c r="H392" s="313" t="s">
        <v>1269</v>
      </c>
      <c r="I392" s="312" t="s">
        <v>1364</v>
      </c>
      <c r="J392" s="166">
        <v>82400</v>
      </c>
      <c r="K392" s="35" t="s">
        <v>1552</v>
      </c>
      <c r="L392" s="36" t="s">
        <v>1366</v>
      </c>
    </row>
    <row r="393" spans="1:12" ht="88.5" customHeight="1" x14ac:dyDescent="0.25">
      <c r="A393" s="44">
        <f t="shared" si="7"/>
        <v>383</v>
      </c>
      <c r="B393" s="34">
        <v>43488</v>
      </c>
      <c r="C393" s="34">
        <v>43488</v>
      </c>
      <c r="D393" s="36" t="s">
        <v>1620</v>
      </c>
      <c r="E393" s="36" t="s">
        <v>1621</v>
      </c>
      <c r="F393" s="44" t="s">
        <v>1574</v>
      </c>
      <c r="G393" s="101" t="s">
        <v>1622</v>
      </c>
      <c r="H393" s="36" t="s">
        <v>1443</v>
      </c>
      <c r="I393" s="36" t="s">
        <v>1364</v>
      </c>
      <c r="J393" s="166">
        <v>19631.59</v>
      </c>
      <c r="K393" s="104" t="s">
        <v>1623</v>
      </c>
      <c r="L393" s="36" t="s">
        <v>1366</v>
      </c>
    </row>
    <row r="394" spans="1:12" ht="140.25" x14ac:dyDescent="0.25">
      <c r="A394" s="44">
        <f t="shared" si="7"/>
        <v>384</v>
      </c>
      <c r="B394" s="34">
        <v>43542</v>
      </c>
      <c r="C394" s="34">
        <v>43542</v>
      </c>
      <c r="D394" s="36" t="s">
        <v>1441</v>
      </c>
      <c r="E394" s="36" t="s">
        <v>1442</v>
      </c>
      <c r="F394" s="44" t="s">
        <v>1349</v>
      </c>
      <c r="G394" s="36">
        <v>4419002010</v>
      </c>
      <c r="H394" s="36" t="s">
        <v>1443</v>
      </c>
      <c r="I394" s="36" t="s">
        <v>1364</v>
      </c>
      <c r="J394" s="166">
        <v>760050</v>
      </c>
      <c r="K394" s="314" t="s">
        <v>1623</v>
      </c>
      <c r="L394" s="36" t="s">
        <v>1366</v>
      </c>
    </row>
    <row r="395" spans="1:12" ht="127.5" x14ac:dyDescent="0.25">
      <c r="A395" s="44">
        <f t="shared" si="7"/>
        <v>385</v>
      </c>
      <c r="B395" s="34">
        <v>43556</v>
      </c>
      <c r="C395" s="34">
        <v>43556</v>
      </c>
      <c r="D395" s="36" t="s">
        <v>1344</v>
      </c>
      <c r="E395" s="36" t="s">
        <v>1397</v>
      </c>
      <c r="F395" s="44" t="s">
        <v>1346</v>
      </c>
      <c r="G395" s="36">
        <v>4443023068</v>
      </c>
      <c r="H395" s="36" t="s">
        <v>1269</v>
      </c>
      <c r="I395" s="36" t="s">
        <v>1364</v>
      </c>
      <c r="J395" s="166">
        <v>80000</v>
      </c>
      <c r="K395" s="36" t="s">
        <v>1624</v>
      </c>
      <c r="L395" s="36" t="s">
        <v>1366</v>
      </c>
    </row>
    <row r="396" spans="1:12" ht="140.25" x14ac:dyDescent="0.25">
      <c r="A396" s="44">
        <f t="shared" si="7"/>
        <v>386</v>
      </c>
      <c r="B396" s="34">
        <v>43565</v>
      </c>
      <c r="C396" s="34">
        <v>43565</v>
      </c>
      <c r="D396" s="36" t="s">
        <v>1441</v>
      </c>
      <c r="E396" s="36" t="s">
        <v>1442</v>
      </c>
      <c r="F396" s="44" t="s">
        <v>1349</v>
      </c>
      <c r="G396" s="36">
        <v>4419002010</v>
      </c>
      <c r="H396" s="36" t="s">
        <v>1443</v>
      </c>
      <c r="I396" s="36" t="s">
        <v>1364</v>
      </c>
      <c r="J396" s="166">
        <v>743211</v>
      </c>
      <c r="K396" s="36" t="s">
        <v>1625</v>
      </c>
      <c r="L396" s="36"/>
    </row>
    <row r="397" spans="1:12" ht="165.75" x14ac:dyDescent="0.25">
      <c r="A397" s="44">
        <f t="shared" si="7"/>
        <v>387</v>
      </c>
      <c r="B397" s="42">
        <v>43577</v>
      </c>
      <c r="C397" s="42">
        <v>43577</v>
      </c>
      <c r="D397" s="36" t="s">
        <v>1291</v>
      </c>
      <c r="E397" s="36" t="s">
        <v>1292</v>
      </c>
      <c r="F397" s="44" t="s">
        <v>1293</v>
      </c>
      <c r="G397" s="36">
        <v>4443023283</v>
      </c>
      <c r="H397" s="36" t="s">
        <v>1269</v>
      </c>
      <c r="I397" s="36" t="s">
        <v>1364</v>
      </c>
      <c r="J397" s="166">
        <v>131375</v>
      </c>
      <c r="K397" s="36" t="s">
        <v>1624</v>
      </c>
      <c r="L397" s="36" t="s">
        <v>1366</v>
      </c>
    </row>
    <row r="398" spans="1:12" ht="114.75" x14ac:dyDescent="0.25">
      <c r="A398" s="44">
        <f t="shared" si="7"/>
        <v>388</v>
      </c>
      <c r="B398" s="34">
        <v>43577</v>
      </c>
      <c r="C398" s="34">
        <v>43577</v>
      </c>
      <c r="D398" s="36" t="s">
        <v>1271</v>
      </c>
      <c r="E398" s="36" t="s">
        <v>1368</v>
      </c>
      <c r="F398" s="44" t="s">
        <v>1273</v>
      </c>
      <c r="G398" s="36">
        <v>4402006183</v>
      </c>
      <c r="H398" s="36" t="s">
        <v>1269</v>
      </c>
      <c r="I398" s="36" t="s">
        <v>1364</v>
      </c>
      <c r="J398" s="166">
        <v>33950</v>
      </c>
      <c r="K398" s="36" t="s">
        <v>1624</v>
      </c>
      <c r="L398" s="36" t="s">
        <v>1366</v>
      </c>
    </row>
    <row r="399" spans="1:12" ht="114.75" x14ac:dyDescent="0.25">
      <c r="A399" s="44">
        <f t="shared" si="7"/>
        <v>389</v>
      </c>
      <c r="B399" s="34">
        <v>43577</v>
      </c>
      <c r="C399" s="34">
        <v>43577</v>
      </c>
      <c r="D399" s="36" t="s">
        <v>1335</v>
      </c>
      <c r="E399" s="36" t="s">
        <v>1391</v>
      </c>
      <c r="F399" s="44" t="s">
        <v>1337</v>
      </c>
      <c r="G399" s="36">
        <v>4428002803</v>
      </c>
      <c r="H399" s="36" t="s">
        <v>1269</v>
      </c>
      <c r="I399" s="36" t="s">
        <v>1364</v>
      </c>
      <c r="J399" s="166">
        <v>24600</v>
      </c>
      <c r="K399" s="36" t="s">
        <v>1624</v>
      </c>
      <c r="L399" s="36" t="s">
        <v>1366</v>
      </c>
    </row>
    <row r="400" spans="1:12" ht="102" x14ac:dyDescent="0.25">
      <c r="A400" s="44">
        <f t="shared" si="7"/>
        <v>390</v>
      </c>
      <c r="B400" s="34">
        <v>43577</v>
      </c>
      <c r="C400" s="34">
        <v>43577</v>
      </c>
      <c r="D400" s="36" t="s">
        <v>1437</v>
      </c>
      <c r="E400" s="36" t="s">
        <v>1438</v>
      </c>
      <c r="F400" s="44" t="s">
        <v>1439</v>
      </c>
      <c r="G400" s="36">
        <v>4401020481</v>
      </c>
      <c r="H400" s="36" t="s">
        <v>1269</v>
      </c>
      <c r="I400" s="36" t="s">
        <v>1364</v>
      </c>
      <c r="J400" s="166">
        <v>78000</v>
      </c>
      <c r="K400" s="36" t="s">
        <v>1624</v>
      </c>
      <c r="L400" s="36" t="s">
        <v>1366</v>
      </c>
    </row>
    <row r="401" spans="1:12" ht="114.75" x14ac:dyDescent="0.25">
      <c r="A401" s="44">
        <f t="shared" si="7"/>
        <v>391</v>
      </c>
      <c r="B401" s="34">
        <v>43580</v>
      </c>
      <c r="C401" s="34">
        <v>43580</v>
      </c>
      <c r="D401" s="36" t="s">
        <v>1332</v>
      </c>
      <c r="E401" s="36" t="s">
        <v>1390</v>
      </c>
      <c r="F401" s="44" t="s">
        <v>1334</v>
      </c>
      <c r="G401" s="36">
        <v>4427003353</v>
      </c>
      <c r="H401" s="36" t="s">
        <v>1269</v>
      </c>
      <c r="I401" s="36" t="s">
        <v>1364</v>
      </c>
      <c r="J401" s="166">
        <v>29600</v>
      </c>
      <c r="K401" s="36" t="s">
        <v>1624</v>
      </c>
      <c r="L401" s="36" t="s">
        <v>1366</v>
      </c>
    </row>
    <row r="402" spans="1:12" ht="114.75" x14ac:dyDescent="0.25">
      <c r="A402" s="44">
        <f t="shared" si="7"/>
        <v>392</v>
      </c>
      <c r="B402" s="34">
        <v>43580</v>
      </c>
      <c r="C402" s="34">
        <v>43580</v>
      </c>
      <c r="D402" s="36" t="s">
        <v>1286</v>
      </c>
      <c r="E402" s="36" t="s">
        <v>1373</v>
      </c>
      <c r="F402" s="44" t="s">
        <v>1374</v>
      </c>
      <c r="G402" s="36">
        <v>4412002678</v>
      </c>
      <c r="H402" s="36" t="s">
        <v>1269</v>
      </c>
      <c r="I402" s="36" t="s">
        <v>1364</v>
      </c>
      <c r="J402" s="166">
        <v>21775</v>
      </c>
      <c r="K402" s="36" t="s">
        <v>1624</v>
      </c>
      <c r="L402" s="36" t="s">
        <v>1366</v>
      </c>
    </row>
    <row r="403" spans="1:12" ht="114.75" x14ac:dyDescent="0.25">
      <c r="A403" s="44">
        <f t="shared" si="7"/>
        <v>393</v>
      </c>
      <c r="B403" s="34">
        <v>43580</v>
      </c>
      <c r="C403" s="34">
        <v>43580</v>
      </c>
      <c r="D403" s="36" t="s">
        <v>1411</v>
      </c>
      <c r="E403" s="36" t="s">
        <v>1412</v>
      </c>
      <c r="F403" s="44" t="s">
        <v>1305</v>
      </c>
      <c r="G403" s="36">
        <v>4418001328</v>
      </c>
      <c r="H403" s="36" t="s">
        <v>1269</v>
      </c>
      <c r="I403" s="36" t="s">
        <v>1364</v>
      </c>
      <c r="J403" s="166">
        <v>20475</v>
      </c>
      <c r="K403" s="36" t="s">
        <v>1624</v>
      </c>
      <c r="L403" s="36" t="s">
        <v>1366</v>
      </c>
    </row>
    <row r="404" spans="1:12" ht="114.75" x14ac:dyDescent="0.25">
      <c r="A404" s="44">
        <f t="shared" si="7"/>
        <v>394</v>
      </c>
      <c r="B404" s="34">
        <v>43580</v>
      </c>
      <c r="C404" s="34">
        <v>43580</v>
      </c>
      <c r="D404" s="36" t="s">
        <v>1417</v>
      </c>
      <c r="E404" s="36" t="s">
        <v>1418</v>
      </c>
      <c r="F404" s="44" t="s">
        <v>1419</v>
      </c>
      <c r="G404" s="36">
        <v>4424001196</v>
      </c>
      <c r="H404" s="36" t="s">
        <v>1269</v>
      </c>
      <c r="I404" s="36" t="s">
        <v>1364</v>
      </c>
      <c r="J404" s="166">
        <v>23850</v>
      </c>
      <c r="K404" s="36" t="s">
        <v>1624</v>
      </c>
      <c r="L404" s="36" t="s">
        <v>1366</v>
      </c>
    </row>
    <row r="405" spans="1:12" ht="114.75" x14ac:dyDescent="0.25">
      <c r="A405" s="44">
        <f t="shared" si="7"/>
        <v>395</v>
      </c>
      <c r="B405" s="34">
        <v>43580</v>
      </c>
      <c r="C405" s="34">
        <v>43580</v>
      </c>
      <c r="D405" s="36" t="s">
        <v>1283</v>
      </c>
      <c r="E405" s="36" t="s">
        <v>1404</v>
      </c>
      <c r="F405" s="44" t="s">
        <v>1285</v>
      </c>
      <c r="G405" s="36">
        <v>4413001282</v>
      </c>
      <c r="H405" s="36" t="s">
        <v>1269</v>
      </c>
      <c r="I405" s="36" t="s">
        <v>1364</v>
      </c>
      <c r="J405" s="166">
        <v>20600</v>
      </c>
      <c r="K405" s="36" t="s">
        <v>1624</v>
      </c>
      <c r="L405" s="36" t="s">
        <v>1366</v>
      </c>
    </row>
    <row r="406" spans="1:12" ht="114.75" x14ac:dyDescent="0.25">
      <c r="A406" s="44">
        <f t="shared" si="7"/>
        <v>396</v>
      </c>
      <c r="B406" s="34">
        <v>43580</v>
      </c>
      <c r="C406" s="34">
        <v>43580</v>
      </c>
      <c r="D406" s="36" t="s">
        <v>1318</v>
      </c>
      <c r="E406" s="36" t="s">
        <v>1414</v>
      </c>
      <c r="F406" s="44" t="s">
        <v>1320</v>
      </c>
      <c r="G406" s="36" t="s">
        <v>1415</v>
      </c>
      <c r="H406" s="36" t="s">
        <v>1269</v>
      </c>
      <c r="I406" s="36" t="s">
        <v>1364</v>
      </c>
      <c r="J406" s="166">
        <v>22675</v>
      </c>
      <c r="K406" s="36" t="s">
        <v>1624</v>
      </c>
      <c r="L406" s="36" t="s">
        <v>1366</v>
      </c>
    </row>
    <row r="407" spans="1:12" ht="114.75" x14ac:dyDescent="0.25">
      <c r="A407" s="44">
        <f t="shared" si="7"/>
        <v>397</v>
      </c>
      <c r="B407" s="34">
        <v>43580</v>
      </c>
      <c r="C407" s="34">
        <v>43580</v>
      </c>
      <c r="D407" s="36" t="s">
        <v>1277</v>
      </c>
      <c r="E407" s="36" t="s">
        <v>1371</v>
      </c>
      <c r="F407" s="44" t="s">
        <v>1279</v>
      </c>
      <c r="G407" s="36">
        <v>4410002263</v>
      </c>
      <c r="H407" s="36" t="s">
        <v>1269</v>
      </c>
      <c r="I407" s="36" t="s">
        <v>1364</v>
      </c>
      <c r="J407" s="166">
        <v>28425</v>
      </c>
      <c r="K407" s="36" t="s">
        <v>1624</v>
      </c>
      <c r="L407" s="36" t="s">
        <v>1366</v>
      </c>
    </row>
    <row r="408" spans="1:12" ht="114.75" x14ac:dyDescent="0.25">
      <c r="A408" s="44">
        <f t="shared" si="7"/>
        <v>398</v>
      </c>
      <c r="B408" s="34">
        <v>43581</v>
      </c>
      <c r="C408" s="34">
        <v>43581</v>
      </c>
      <c r="D408" s="36" t="s">
        <v>1309</v>
      </c>
      <c r="E408" s="36" t="s">
        <v>1382</v>
      </c>
      <c r="F408" s="44" t="s">
        <v>1311</v>
      </c>
      <c r="G408" s="36">
        <v>4405002645</v>
      </c>
      <c r="H408" s="36" t="s">
        <v>1269</v>
      </c>
      <c r="I408" s="36" t="s">
        <v>1364</v>
      </c>
      <c r="J408" s="166">
        <v>37525</v>
      </c>
      <c r="K408" s="36" t="s">
        <v>1624</v>
      </c>
      <c r="L408" s="36" t="s">
        <v>1366</v>
      </c>
    </row>
    <row r="409" spans="1:12" ht="114.75" x14ac:dyDescent="0.25">
      <c r="A409" s="44">
        <f t="shared" si="7"/>
        <v>399</v>
      </c>
      <c r="B409" s="34">
        <v>43581</v>
      </c>
      <c r="C409" s="34">
        <v>43581</v>
      </c>
      <c r="D409" s="36" t="s">
        <v>1341</v>
      </c>
      <c r="E409" s="36" t="s">
        <v>1395</v>
      </c>
      <c r="F409" s="44" t="s">
        <v>1343</v>
      </c>
      <c r="G409" s="36">
        <v>4407003965</v>
      </c>
      <c r="H409" s="36" t="s">
        <v>1269</v>
      </c>
      <c r="I409" s="36" t="s">
        <v>1364</v>
      </c>
      <c r="J409" s="166">
        <v>46700</v>
      </c>
      <c r="K409" s="36" t="s">
        <v>1624</v>
      </c>
      <c r="L409" s="36" t="s">
        <v>1366</v>
      </c>
    </row>
    <row r="410" spans="1:12" ht="114.75" x14ac:dyDescent="0.25">
      <c r="A410" s="44">
        <f t="shared" si="7"/>
        <v>400</v>
      </c>
      <c r="B410" s="34">
        <v>43581</v>
      </c>
      <c r="C410" s="34">
        <v>43581</v>
      </c>
      <c r="D410" s="36" t="s">
        <v>1315</v>
      </c>
      <c r="E410" s="36" t="s">
        <v>1385</v>
      </c>
      <c r="F410" s="44" t="s">
        <v>1317</v>
      </c>
      <c r="G410" s="36">
        <v>4421004738</v>
      </c>
      <c r="H410" s="36" t="s">
        <v>1269</v>
      </c>
      <c r="I410" s="36" t="s">
        <v>1364</v>
      </c>
      <c r="J410" s="166">
        <v>30350</v>
      </c>
      <c r="K410" s="36" t="s">
        <v>1624</v>
      </c>
      <c r="L410" s="36" t="s">
        <v>1366</v>
      </c>
    </row>
    <row r="411" spans="1:12" ht="114.75" x14ac:dyDescent="0.25">
      <c r="A411" s="44">
        <f t="shared" si="7"/>
        <v>401</v>
      </c>
      <c r="B411" s="34">
        <v>43581</v>
      </c>
      <c r="C411" s="34">
        <v>43581</v>
      </c>
      <c r="D411" s="36" t="s">
        <v>1312</v>
      </c>
      <c r="E411" s="36" t="s">
        <v>1383</v>
      </c>
      <c r="F411" s="44" t="s">
        <v>1314</v>
      </c>
      <c r="G411" s="36">
        <v>4420001565</v>
      </c>
      <c r="H411" s="36" t="s">
        <v>1269</v>
      </c>
      <c r="I411" s="36" t="s">
        <v>1364</v>
      </c>
      <c r="J411" s="166">
        <v>19575</v>
      </c>
      <c r="K411" s="36" t="s">
        <v>1624</v>
      </c>
      <c r="L411" s="36" t="s">
        <v>1366</v>
      </c>
    </row>
    <row r="412" spans="1:12" ht="114.75" x14ac:dyDescent="0.25">
      <c r="A412" s="44">
        <f t="shared" si="7"/>
        <v>402</v>
      </c>
      <c r="B412" s="34">
        <v>43581</v>
      </c>
      <c r="C412" s="34">
        <v>43581</v>
      </c>
      <c r="D412" s="36" t="s">
        <v>1338</v>
      </c>
      <c r="E412" s="36" t="s">
        <v>1393</v>
      </c>
      <c r="F412" s="44" t="s">
        <v>1340</v>
      </c>
      <c r="G412" s="36">
        <v>4429002669</v>
      </c>
      <c r="H412" s="36" t="s">
        <v>1269</v>
      </c>
      <c r="I412" s="36" t="s">
        <v>1364</v>
      </c>
      <c r="J412" s="166">
        <v>25025</v>
      </c>
      <c r="K412" s="36" t="s">
        <v>1624</v>
      </c>
      <c r="L412" s="36" t="s">
        <v>1366</v>
      </c>
    </row>
    <row r="413" spans="1:12" ht="114.75" x14ac:dyDescent="0.25">
      <c r="A413" s="44">
        <f t="shared" si="7"/>
        <v>403</v>
      </c>
      <c r="B413" s="34">
        <v>43584</v>
      </c>
      <c r="C413" s="34">
        <v>43584</v>
      </c>
      <c r="D413" s="36" t="s">
        <v>1321</v>
      </c>
      <c r="E413" s="36" t="s">
        <v>1387</v>
      </c>
      <c r="F413" s="44" t="s">
        <v>1388</v>
      </c>
      <c r="G413" s="36">
        <v>4423002239</v>
      </c>
      <c r="H413" s="36" t="s">
        <v>1269</v>
      </c>
      <c r="I413" s="36" t="s">
        <v>1364</v>
      </c>
      <c r="J413" s="166">
        <v>25025</v>
      </c>
      <c r="K413" s="36" t="s">
        <v>1624</v>
      </c>
      <c r="L413" s="36" t="s">
        <v>1366</v>
      </c>
    </row>
    <row r="414" spans="1:12" ht="114.75" x14ac:dyDescent="0.25">
      <c r="A414" s="44">
        <f t="shared" si="7"/>
        <v>404</v>
      </c>
      <c r="B414" s="34">
        <v>43584</v>
      </c>
      <c r="C414" s="34">
        <v>43584</v>
      </c>
      <c r="D414" s="36" t="s">
        <v>1421</v>
      </c>
      <c r="E414" s="36" t="s">
        <v>1422</v>
      </c>
      <c r="F414" s="44" t="s">
        <v>1423</v>
      </c>
      <c r="G414" s="36">
        <v>4425001865</v>
      </c>
      <c r="H414" s="36" t="s">
        <v>1269</v>
      </c>
      <c r="I414" s="36" t="s">
        <v>1364</v>
      </c>
      <c r="J414" s="166">
        <v>21100</v>
      </c>
      <c r="K414" s="36" t="s">
        <v>1624</v>
      </c>
      <c r="L414" s="36" t="s">
        <v>1366</v>
      </c>
    </row>
    <row r="415" spans="1:12" ht="114.75" x14ac:dyDescent="0.25">
      <c r="A415" s="44">
        <f t="shared" si="7"/>
        <v>405</v>
      </c>
      <c r="B415" s="34">
        <v>43584</v>
      </c>
      <c r="C415" s="34">
        <v>43584</v>
      </c>
      <c r="D415" s="36" t="s">
        <v>1329</v>
      </c>
      <c r="E415" s="36" t="s">
        <v>1330</v>
      </c>
      <c r="F415" s="44" t="s">
        <v>1331</v>
      </c>
      <c r="G415" s="36">
        <v>4426002580</v>
      </c>
      <c r="H415" s="36" t="s">
        <v>1269</v>
      </c>
      <c r="I415" s="36" t="s">
        <v>1364</v>
      </c>
      <c r="J415" s="166">
        <v>32875</v>
      </c>
      <c r="K415" s="36" t="s">
        <v>1624</v>
      </c>
      <c r="L415" s="36" t="s">
        <v>1366</v>
      </c>
    </row>
    <row r="416" spans="1:12" ht="114.75" x14ac:dyDescent="0.25">
      <c r="A416" s="44">
        <f t="shared" si="7"/>
        <v>406</v>
      </c>
      <c r="B416" s="34">
        <v>43584</v>
      </c>
      <c r="C416" s="34">
        <v>43584</v>
      </c>
      <c r="D416" s="36" t="s">
        <v>1300</v>
      </c>
      <c r="E416" s="36" t="s">
        <v>1409</v>
      </c>
      <c r="F416" s="44" t="s">
        <v>1302</v>
      </c>
      <c r="G416" s="36">
        <v>4404003156</v>
      </c>
      <c r="H416" s="36" t="s">
        <v>1269</v>
      </c>
      <c r="I416" s="36" t="s">
        <v>1364</v>
      </c>
      <c r="J416" s="166">
        <v>29150</v>
      </c>
      <c r="K416" s="36" t="s">
        <v>1624</v>
      </c>
      <c r="L416" s="36" t="s">
        <v>1366</v>
      </c>
    </row>
    <row r="417" spans="1:12" ht="114.75" x14ac:dyDescent="0.25">
      <c r="A417" s="44">
        <f t="shared" si="7"/>
        <v>407</v>
      </c>
      <c r="B417" s="34">
        <v>43584</v>
      </c>
      <c r="C417" s="34">
        <v>43584</v>
      </c>
      <c r="D417" s="36" t="s">
        <v>1306</v>
      </c>
      <c r="E417" s="36" t="s">
        <v>1381</v>
      </c>
      <c r="F417" s="44" t="s">
        <v>1308</v>
      </c>
      <c r="G417" s="36">
        <v>4406001718</v>
      </c>
      <c r="H417" s="36" t="s">
        <v>1269</v>
      </c>
      <c r="I417" s="36" t="s">
        <v>1364</v>
      </c>
      <c r="J417" s="166">
        <v>30525</v>
      </c>
      <c r="K417" s="36" t="s">
        <v>1624</v>
      </c>
      <c r="L417" s="36" t="s">
        <v>1366</v>
      </c>
    </row>
    <row r="418" spans="1:12" ht="114.75" x14ac:dyDescent="0.25">
      <c r="A418" s="44">
        <f t="shared" si="7"/>
        <v>408</v>
      </c>
      <c r="B418" s="34">
        <v>43584</v>
      </c>
      <c r="C418" s="34">
        <v>43584</v>
      </c>
      <c r="D418" s="36" t="s">
        <v>1294</v>
      </c>
      <c r="E418" s="36" t="s">
        <v>1377</v>
      </c>
      <c r="F418" s="44" t="s">
        <v>1296</v>
      </c>
      <c r="G418" s="36">
        <v>4401033410</v>
      </c>
      <c r="H418" s="36" t="s">
        <v>1269</v>
      </c>
      <c r="I418" s="36" t="s">
        <v>1364</v>
      </c>
      <c r="J418" s="166">
        <v>26875</v>
      </c>
      <c r="K418" s="36" t="s">
        <v>1624</v>
      </c>
      <c r="L418" s="36" t="s">
        <v>1366</v>
      </c>
    </row>
    <row r="419" spans="1:12" ht="114.75" x14ac:dyDescent="0.25">
      <c r="A419" s="44">
        <f t="shared" si="7"/>
        <v>409</v>
      </c>
      <c r="B419" s="34">
        <v>43585</v>
      </c>
      <c r="C419" s="34">
        <v>43585</v>
      </c>
      <c r="D419" s="315" t="s">
        <v>1400</v>
      </c>
      <c r="E419" s="107" t="s">
        <v>1401</v>
      </c>
      <c r="F419" s="449" t="s">
        <v>1402</v>
      </c>
      <c r="G419" s="104" t="s">
        <v>1403</v>
      </c>
      <c r="H419" s="107" t="s">
        <v>1269</v>
      </c>
      <c r="I419" s="107" t="s">
        <v>1364</v>
      </c>
      <c r="J419" s="316">
        <v>36875</v>
      </c>
      <c r="K419" s="36" t="s">
        <v>1624</v>
      </c>
      <c r="L419" s="36" t="s">
        <v>1366</v>
      </c>
    </row>
    <row r="420" spans="1:12" ht="127.5" x14ac:dyDescent="0.25">
      <c r="A420" s="44">
        <f t="shared" si="7"/>
        <v>410</v>
      </c>
      <c r="B420" s="34">
        <v>43585</v>
      </c>
      <c r="C420" s="34">
        <v>43585</v>
      </c>
      <c r="D420" s="36" t="s">
        <v>1274</v>
      </c>
      <c r="E420" s="36" t="s">
        <v>1370</v>
      </c>
      <c r="F420" s="44" t="s">
        <v>1276</v>
      </c>
      <c r="G420" s="36">
        <v>4431001567</v>
      </c>
      <c r="H420" s="36" t="s">
        <v>1269</v>
      </c>
      <c r="I420" s="36" t="s">
        <v>1364</v>
      </c>
      <c r="J420" s="166">
        <v>18500</v>
      </c>
      <c r="K420" s="36" t="s">
        <v>1624</v>
      </c>
      <c r="L420" s="36" t="s">
        <v>1366</v>
      </c>
    </row>
    <row r="421" spans="1:12" ht="114.75" x14ac:dyDescent="0.25">
      <c r="A421" s="44">
        <f t="shared" si="7"/>
        <v>411</v>
      </c>
      <c r="B421" s="34">
        <v>43585</v>
      </c>
      <c r="C421" s="34">
        <v>43585</v>
      </c>
      <c r="D421" s="36" t="s">
        <v>1266</v>
      </c>
      <c r="E421" s="36" t="s">
        <v>1363</v>
      </c>
      <c r="F421" s="44" t="s">
        <v>1268</v>
      </c>
      <c r="G421" s="36">
        <v>4408003742</v>
      </c>
      <c r="H421" s="36" t="s">
        <v>1269</v>
      </c>
      <c r="I421" s="36" t="s">
        <v>1364</v>
      </c>
      <c r="J421" s="166">
        <v>22075</v>
      </c>
      <c r="K421" s="36" t="s">
        <v>1624</v>
      </c>
      <c r="L421" s="36" t="s">
        <v>1366</v>
      </c>
    </row>
    <row r="422" spans="1:12" ht="140.25" x14ac:dyDescent="0.25">
      <c r="A422" s="44">
        <f t="shared" si="7"/>
        <v>412</v>
      </c>
      <c r="B422" s="34">
        <v>43592</v>
      </c>
      <c r="C422" s="34">
        <v>43592</v>
      </c>
      <c r="D422" s="36" t="s">
        <v>1441</v>
      </c>
      <c r="E422" s="36" t="s">
        <v>1442</v>
      </c>
      <c r="F422" s="44" t="s">
        <v>1349</v>
      </c>
      <c r="G422" s="36">
        <v>4419002010</v>
      </c>
      <c r="H422" s="36" t="s">
        <v>1443</v>
      </c>
      <c r="I422" s="36" t="s">
        <v>1364</v>
      </c>
      <c r="J422" s="166">
        <v>715050</v>
      </c>
      <c r="K422" s="36" t="s">
        <v>1626</v>
      </c>
      <c r="L422" s="36"/>
    </row>
    <row r="423" spans="1:12" ht="156.75" customHeight="1" x14ac:dyDescent="0.25">
      <c r="A423" s="44">
        <f t="shared" si="7"/>
        <v>413</v>
      </c>
      <c r="B423" s="34">
        <v>43600</v>
      </c>
      <c r="C423" s="34">
        <v>43600</v>
      </c>
      <c r="D423" s="36" t="s">
        <v>1291</v>
      </c>
      <c r="E423" s="36" t="s">
        <v>1292</v>
      </c>
      <c r="F423" s="44" t="s">
        <v>1293</v>
      </c>
      <c r="G423" s="36">
        <v>4443023283</v>
      </c>
      <c r="H423" s="36" t="s">
        <v>1269</v>
      </c>
      <c r="I423" s="36" t="s">
        <v>1364</v>
      </c>
      <c r="J423" s="166">
        <v>131375</v>
      </c>
      <c r="K423" s="36" t="s">
        <v>1627</v>
      </c>
      <c r="L423" s="36" t="s">
        <v>1366</v>
      </c>
    </row>
    <row r="424" spans="1:12" ht="127.5" x14ac:dyDescent="0.25">
      <c r="A424" s="44">
        <f t="shared" si="7"/>
        <v>414</v>
      </c>
      <c r="B424" s="34">
        <v>43600</v>
      </c>
      <c r="C424" s="34">
        <v>43600</v>
      </c>
      <c r="D424" s="36" t="s">
        <v>1344</v>
      </c>
      <c r="E424" s="36" t="s">
        <v>1397</v>
      </c>
      <c r="F424" s="44" t="s">
        <v>1346</v>
      </c>
      <c r="G424" s="36">
        <v>4443023068</v>
      </c>
      <c r="H424" s="36" t="s">
        <v>1269</v>
      </c>
      <c r="I424" s="36" t="s">
        <v>1364</v>
      </c>
      <c r="J424" s="166">
        <v>80000</v>
      </c>
      <c r="K424" s="36" t="s">
        <v>1627</v>
      </c>
      <c r="L424" s="36" t="s">
        <v>1366</v>
      </c>
    </row>
    <row r="425" spans="1:12" ht="114.75" x14ac:dyDescent="0.25">
      <c r="A425" s="44">
        <f t="shared" si="7"/>
        <v>415</v>
      </c>
      <c r="B425" s="34">
        <v>43600</v>
      </c>
      <c r="C425" s="34">
        <v>43600</v>
      </c>
      <c r="D425" s="36" t="s">
        <v>1315</v>
      </c>
      <c r="E425" s="36" t="s">
        <v>1385</v>
      </c>
      <c r="F425" s="44" t="s">
        <v>1317</v>
      </c>
      <c r="G425" s="36">
        <v>4421004738</v>
      </c>
      <c r="H425" s="36" t="s">
        <v>1269</v>
      </c>
      <c r="I425" s="36" t="s">
        <v>1364</v>
      </c>
      <c r="J425" s="166">
        <v>30350</v>
      </c>
      <c r="K425" s="36" t="s">
        <v>1627</v>
      </c>
      <c r="L425" s="36" t="s">
        <v>1366</v>
      </c>
    </row>
    <row r="426" spans="1:12" ht="114.75" x14ac:dyDescent="0.25">
      <c r="A426" s="44">
        <f t="shared" si="7"/>
        <v>416</v>
      </c>
      <c r="B426" s="34">
        <v>43600</v>
      </c>
      <c r="C426" s="34">
        <v>43600</v>
      </c>
      <c r="D426" s="36" t="s">
        <v>1294</v>
      </c>
      <c r="E426" s="36" t="s">
        <v>1377</v>
      </c>
      <c r="F426" s="44" t="s">
        <v>1296</v>
      </c>
      <c r="G426" s="36">
        <v>4401033410</v>
      </c>
      <c r="H426" s="36" t="s">
        <v>1269</v>
      </c>
      <c r="I426" s="36" t="s">
        <v>1364</v>
      </c>
      <c r="J426" s="166">
        <v>26875</v>
      </c>
      <c r="K426" s="36" t="s">
        <v>1627</v>
      </c>
      <c r="L426" s="36" t="s">
        <v>1366</v>
      </c>
    </row>
    <row r="427" spans="1:12" ht="114.75" x14ac:dyDescent="0.25">
      <c r="A427" s="44">
        <f t="shared" si="7"/>
        <v>417</v>
      </c>
      <c r="B427" s="34">
        <v>43602</v>
      </c>
      <c r="C427" s="34">
        <v>43602</v>
      </c>
      <c r="D427" s="36" t="s">
        <v>1271</v>
      </c>
      <c r="E427" s="36" t="s">
        <v>1368</v>
      </c>
      <c r="F427" s="44" t="s">
        <v>1273</v>
      </c>
      <c r="G427" s="36">
        <v>4402006183</v>
      </c>
      <c r="H427" s="36" t="s">
        <v>1269</v>
      </c>
      <c r="I427" s="36" t="s">
        <v>1364</v>
      </c>
      <c r="J427" s="166">
        <v>33950</v>
      </c>
      <c r="K427" s="36" t="s">
        <v>1627</v>
      </c>
      <c r="L427" s="36" t="s">
        <v>1366</v>
      </c>
    </row>
    <row r="428" spans="1:12" ht="114.75" x14ac:dyDescent="0.25">
      <c r="A428" s="44">
        <f t="shared" si="7"/>
        <v>418</v>
      </c>
      <c r="B428" s="34">
        <v>43605</v>
      </c>
      <c r="C428" s="34">
        <v>43605</v>
      </c>
      <c r="D428" s="36" t="s">
        <v>1335</v>
      </c>
      <c r="E428" s="36" t="s">
        <v>1391</v>
      </c>
      <c r="F428" s="44" t="s">
        <v>1337</v>
      </c>
      <c r="G428" s="36">
        <v>4428002803</v>
      </c>
      <c r="H428" s="36" t="s">
        <v>1269</v>
      </c>
      <c r="I428" s="36" t="s">
        <v>1364</v>
      </c>
      <c r="J428" s="166">
        <v>24600</v>
      </c>
      <c r="K428" s="36" t="s">
        <v>1627</v>
      </c>
      <c r="L428" s="36" t="s">
        <v>1366</v>
      </c>
    </row>
    <row r="429" spans="1:12" ht="114.75" x14ac:dyDescent="0.25">
      <c r="A429" s="44">
        <f t="shared" si="7"/>
        <v>419</v>
      </c>
      <c r="B429" s="34">
        <v>43605</v>
      </c>
      <c r="C429" s="34">
        <v>43605</v>
      </c>
      <c r="D429" s="36" t="s">
        <v>1300</v>
      </c>
      <c r="E429" s="36" t="s">
        <v>1409</v>
      </c>
      <c r="F429" s="44" t="s">
        <v>1302</v>
      </c>
      <c r="G429" s="36">
        <v>4404003156</v>
      </c>
      <c r="H429" s="36" t="s">
        <v>1269</v>
      </c>
      <c r="I429" s="36" t="s">
        <v>1364</v>
      </c>
      <c r="J429" s="166">
        <v>29150</v>
      </c>
      <c r="K429" s="36" t="s">
        <v>1627</v>
      </c>
      <c r="L429" s="36" t="s">
        <v>1366</v>
      </c>
    </row>
    <row r="430" spans="1:12" ht="114.75" x14ac:dyDescent="0.25">
      <c r="A430" s="44">
        <f t="shared" si="7"/>
        <v>420</v>
      </c>
      <c r="B430" s="34">
        <v>43608</v>
      </c>
      <c r="C430" s="34">
        <v>43608</v>
      </c>
      <c r="D430" s="36" t="s">
        <v>1341</v>
      </c>
      <c r="E430" s="36" t="s">
        <v>1395</v>
      </c>
      <c r="F430" s="44" t="s">
        <v>1343</v>
      </c>
      <c r="G430" s="36">
        <v>4407003965</v>
      </c>
      <c r="H430" s="36" t="s">
        <v>1269</v>
      </c>
      <c r="I430" s="36" t="s">
        <v>1364</v>
      </c>
      <c r="J430" s="166">
        <v>46700</v>
      </c>
      <c r="K430" s="36" t="s">
        <v>1627</v>
      </c>
      <c r="L430" s="36" t="s">
        <v>1366</v>
      </c>
    </row>
    <row r="431" spans="1:12" ht="114.75" x14ac:dyDescent="0.25">
      <c r="A431" s="44">
        <f t="shared" si="7"/>
        <v>421</v>
      </c>
      <c r="B431" s="34">
        <v>43608</v>
      </c>
      <c r="C431" s="34">
        <v>43608</v>
      </c>
      <c r="D431" s="36" t="s">
        <v>1417</v>
      </c>
      <c r="E431" s="36" t="s">
        <v>1418</v>
      </c>
      <c r="F431" s="44" t="s">
        <v>1419</v>
      </c>
      <c r="G431" s="36">
        <v>4424001196</v>
      </c>
      <c r="H431" s="36" t="s">
        <v>1269</v>
      </c>
      <c r="I431" s="36" t="s">
        <v>1364</v>
      </c>
      <c r="J431" s="166">
        <v>23850</v>
      </c>
      <c r="K431" s="36" t="s">
        <v>1627</v>
      </c>
      <c r="L431" s="36" t="s">
        <v>1366</v>
      </c>
    </row>
    <row r="432" spans="1:12" ht="102" x14ac:dyDescent="0.25">
      <c r="A432" s="44">
        <f t="shared" si="7"/>
        <v>422</v>
      </c>
      <c r="B432" s="34">
        <v>43608</v>
      </c>
      <c r="C432" s="34">
        <v>43608</v>
      </c>
      <c r="D432" s="36" t="s">
        <v>1437</v>
      </c>
      <c r="E432" s="36" t="s">
        <v>1438</v>
      </c>
      <c r="F432" s="44" t="s">
        <v>1439</v>
      </c>
      <c r="G432" s="36">
        <v>4401020481</v>
      </c>
      <c r="H432" s="36" t="s">
        <v>1269</v>
      </c>
      <c r="I432" s="36" t="s">
        <v>1364</v>
      </c>
      <c r="J432" s="166">
        <v>86500</v>
      </c>
      <c r="K432" s="36" t="s">
        <v>1627</v>
      </c>
      <c r="L432" s="36" t="s">
        <v>1366</v>
      </c>
    </row>
    <row r="433" spans="1:12" ht="114.75" x14ac:dyDescent="0.25">
      <c r="A433" s="44">
        <f t="shared" si="7"/>
        <v>423</v>
      </c>
      <c r="B433" s="34">
        <v>43608</v>
      </c>
      <c r="C433" s="34">
        <v>43608</v>
      </c>
      <c r="D433" s="36" t="s">
        <v>1318</v>
      </c>
      <c r="E433" s="36" t="s">
        <v>1414</v>
      </c>
      <c r="F433" s="44" t="s">
        <v>1320</v>
      </c>
      <c r="G433" s="36" t="s">
        <v>1415</v>
      </c>
      <c r="H433" s="36" t="s">
        <v>1269</v>
      </c>
      <c r="I433" s="36" t="s">
        <v>1364</v>
      </c>
      <c r="J433" s="166">
        <v>22675</v>
      </c>
      <c r="K433" s="36" t="s">
        <v>1627</v>
      </c>
      <c r="L433" s="36" t="s">
        <v>1366</v>
      </c>
    </row>
    <row r="434" spans="1:12" ht="165.75" x14ac:dyDescent="0.25">
      <c r="A434" s="44">
        <f t="shared" si="7"/>
        <v>424</v>
      </c>
      <c r="B434" s="34">
        <v>43609</v>
      </c>
      <c r="C434" s="34">
        <v>43609</v>
      </c>
      <c r="D434" s="36" t="s">
        <v>1595</v>
      </c>
      <c r="E434" s="36" t="s">
        <v>1596</v>
      </c>
      <c r="F434" s="44" t="s">
        <v>1597</v>
      </c>
      <c r="G434" s="36">
        <v>4428002420</v>
      </c>
      <c r="H434" s="36" t="s">
        <v>1598</v>
      </c>
      <c r="I434" s="36" t="s">
        <v>1364</v>
      </c>
      <c r="J434" s="166">
        <v>50000</v>
      </c>
      <c r="K434" s="36" t="s">
        <v>1626</v>
      </c>
      <c r="L434" s="36"/>
    </row>
    <row r="435" spans="1:12" ht="114.75" x14ac:dyDescent="0.25">
      <c r="A435" s="44">
        <f t="shared" si="7"/>
        <v>425</v>
      </c>
      <c r="B435" s="34">
        <v>43612</v>
      </c>
      <c r="C435" s="34">
        <v>43612</v>
      </c>
      <c r="D435" s="36" t="s">
        <v>1309</v>
      </c>
      <c r="E435" s="36" t="s">
        <v>1382</v>
      </c>
      <c r="F435" s="44" t="s">
        <v>1311</v>
      </c>
      <c r="G435" s="36">
        <v>4405002645</v>
      </c>
      <c r="H435" s="36" t="s">
        <v>1269</v>
      </c>
      <c r="I435" s="36" t="s">
        <v>1364</v>
      </c>
      <c r="J435" s="166">
        <v>37525</v>
      </c>
      <c r="K435" s="36" t="s">
        <v>1627</v>
      </c>
      <c r="L435" s="36" t="s">
        <v>1366</v>
      </c>
    </row>
    <row r="436" spans="1:12" ht="114.75" x14ac:dyDescent="0.25">
      <c r="A436" s="44">
        <f t="shared" si="7"/>
        <v>426</v>
      </c>
      <c r="B436" s="34">
        <v>43612</v>
      </c>
      <c r="C436" s="34">
        <v>43612</v>
      </c>
      <c r="D436" s="36" t="s">
        <v>1338</v>
      </c>
      <c r="E436" s="36" t="s">
        <v>1393</v>
      </c>
      <c r="F436" s="44" t="s">
        <v>1340</v>
      </c>
      <c r="G436" s="36">
        <v>4429002669</v>
      </c>
      <c r="H436" s="36" t="s">
        <v>1269</v>
      </c>
      <c r="I436" s="36" t="s">
        <v>1364</v>
      </c>
      <c r="J436" s="166">
        <v>25025</v>
      </c>
      <c r="K436" s="36" t="s">
        <v>1627</v>
      </c>
      <c r="L436" s="36" t="s">
        <v>1366</v>
      </c>
    </row>
    <row r="437" spans="1:12" ht="114.75" x14ac:dyDescent="0.25">
      <c r="A437" s="44">
        <f t="shared" si="7"/>
        <v>427</v>
      </c>
      <c r="B437" s="34">
        <v>43613</v>
      </c>
      <c r="C437" s="34">
        <v>43613</v>
      </c>
      <c r="D437" s="36" t="s">
        <v>1332</v>
      </c>
      <c r="E437" s="36" t="s">
        <v>1390</v>
      </c>
      <c r="F437" s="44" t="s">
        <v>1334</v>
      </c>
      <c r="G437" s="36">
        <v>4427003353</v>
      </c>
      <c r="H437" s="36" t="s">
        <v>1269</v>
      </c>
      <c r="I437" s="36" t="s">
        <v>1364</v>
      </c>
      <c r="J437" s="166">
        <v>29600</v>
      </c>
      <c r="K437" s="36" t="s">
        <v>1627</v>
      </c>
      <c r="L437" s="36" t="s">
        <v>1366</v>
      </c>
    </row>
    <row r="438" spans="1:12" ht="114.75" x14ac:dyDescent="0.25">
      <c r="A438" s="44">
        <f t="shared" si="7"/>
        <v>428</v>
      </c>
      <c r="B438" s="34">
        <v>43614</v>
      </c>
      <c r="C438" s="34">
        <v>43614</v>
      </c>
      <c r="D438" s="36" t="s">
        <v>1321</v>
      </c>
      <c r="E438" s="36" t="s">
        <v>1387</v>
      </c>
      <c r="F438" s="44" t="s">
        <v>1388</v>
      </c>
      <c r="G438" s="36">
        <v>4423002239</v>
      </c>
      <c r="H438" s="36" t="s">
        <v>1269</v>
      </c>
      <c r="I438" s="36" t="s">
        <v>1364</v>
      </c>
      <c r="J438" s="166">
        <v>25025</v>
      </c>
      <c r="K438" s="36" t="s">
        <v>1627</v>
      </c>
      <c r="L438" s="36" t="s">
        <v>1366</v>
      </c>
    </row>
    <row r="439" spans="1:12" ht="114.75" x14ac:dyDescent="0.25">
      <c r="A439" s="44">
        <f t="shared" si="7"/>
        <v>429</v>
      </c>
      <c r="B439" s="34">
        <v>43614</v>
      </c>
      <c r="C439" s="34">
        <v>43614</v>
      </c>
      <c r="D439" s="36" t="s">
        <v>1421</v>
      </c>
      <c r="E439" s="36" t="s">
        <v>1422</v>
      </c>
      <c r="F439" s="44" t="s">
        <v>1423</v>
      </c>
      <c r="G439" s="36">
        <v>4425001865</v>
      </c>
      <c r="H439" s="36" t="s">
        <v>1269</v>
      </c>
      <c r="I439" s="36" t="s">
        <v>1364</v>
      </c>
      <c r="J439" s="166">
        <v>21100</v>
      </c>
      <c r="K439" s="36" t="s">
        <v>1627</v>
      </c>
      <c r="L439" s="36" t="s">
        <v>1366</v>
      </c>
    </row>
    <row r="440" spans="1:12" ht="114.75" x14ac:dyDescent="0.25">
      <c r="A440" s="44">
        <f t="shared" si="7"/>
        <v>430</v>
      </c>
      <c r="B440" s="34">
        <v>43615</v>
      </c>
      <c r="C440" s="34">
        <v>43615</v>
      </c>
      <c r="D440" s="36" t="s">
        <v>1329</v>
      </c>
      <c r="E440" s="36" t="s">
        <v>1330</v>
      </c>
      <c r="F440" s="44" t="s">
        <v>1331</v>
      </c>
      <c r="G440" s="36">
        <v>4426002580</v>
      </c>
      <c r="H440" s="36" t="s">
        <v>1269</v>
      </c>
      <c r="I440" s="36" t="s">
        <v>1364</v>
      </c>
      <c r="J440" s="166">
        <v>32875</v>
      </c>
      <c r="K440" s="36" t="s">
        <v>1627</v>
      </c>
      <c r="L440" s="36" t="s">
        <v>1366</v>
      </c>
    </row>
    <row r="441" spans="1:12" ht="114.75" x14ac:dyDescent="0.25">
      <c r="A441" s="44">
        <f t="shared" si="7"/>
        <v>431</v>
      </c>
      <c r="B441" s="34">
        <v>43616</v>
      </c>
      <c r="C441" s="34">
        <v>43616</v>
      </c>
      <c r="D441" s="36" t="s">
        <v>1283</v>
      </c>
      <c r="E441" s="36" t="s">
        <v>1404</v>
      </c>
      <c r="F441" s="44" t="s">
        <v>1285</v>
      </c>
      <c r="G441" s="36">
        <v>4413001282</v>
      </c>
      <c r="H441" s="36" t="s">
        <v>1269</v>
      </c>
      <c r="I441" s="36" t="s">
        <v>1364</v>
      </c>
      <c r="J441" s="166">
        <v>20600</v>
      </c>
      <c r="K441" s="36" t="s">
        <v>1627</v>
      </c>
      <c r="L441" s="36" t="s">
        <v>1366</v>
      </c>
    </row>
    <row r="442" spans="1:12" ht="114.75" x14ac:dyDescent="0.25">
      <c r="A442" s="44">
        <f t="shared" si="7"/>
        <v>432</v>
      </c>
      <c r="B442" s="34">
        <v>43616</v>
      </c>
      <c r="C442" s="34">
        <v>43616</v>
      </c>
      <c r="D442" s="36" t="s">
        <v>1306</v>
      </c>
      <c r="E442" s="36" t="s">
        <v>1381</v>
      </c>
      <c r="F442" s="44" t="s">
        <v>1308</v>
      </c>
      <c r="G442" s="36">
        <v>4406001718</v>
      </c>
      <c r="H442" s="36" t="s">
        <v>1269</v>
      </c>
      <c r="I442" s="36" t="s">
        <v>1364</v>
      </c>
      <c r="J442" s="166">
        <v>30525</v>
      </c>
      <c r="K442" s="36" t="s">
        <v>1627</v>
      </c>
      <c r="L442" s="36" t="s">
        <v>1366</v>
      </c>
    </row>
    <row r="443" spans="1:12" ht="114.75" x14ac:dyDescent="0.25">
      <c r="A443" s="44">
        <f t="shared" si="7"/>
        <v>433</v>
      </c>
      <c r="B443" s="34">
        <v>43620</v>
      </c>
      <c r="C443" s="34">
        <v>43620</v>
      </c>
      <c r="D443" s="36" t="s">
        <v>1411</v>
      </c>
      <c r="E443" s="36" t="s">
        <v>1412</v>
      </c>
      <c r="F443" s="44" t="s">
        <v>1305</v>
      </c>
      <c r="G443" s="36">
        <v>4418001328</v>
      </c>
      <c r="H443" s="36" t="s">
        <v>1269</v>
      </c>
      <c r="I443" s="36" t="s">
        <v>1364</v>
      </c>
      <c r="J443" s="166">
        <v>20475</v>
      </c>
      <c r="K443" s="36" t="s">
        <v>1627</v>
      </c>
      <c r="L443" s="36" t="s">
        <v>1366</v>
      </c>
    </row>
    <row r="444" spans="1:12" ht="127.5" x14ac:dyDescent="0.25">
      <c r="A444" s="44">
        <f t="shared" si="7"/>
        <v>434</v>
      </c>
      <c r="B444" s="34">
        <v>43621</v>
      </c>
      <c r="C444" s="34">
        <v>43621</v>
      </c>
      <c r="D444" s="36" t="s">
        <v>1274</v>
      </c>
      <c r="E444" s="36" t="s">
        <v>1370</v>
      </c>
      <c r="F444" s="44" t="s">
        <v>1276</v>
      </c>
      <c r="G444" s="36">
        <v>4431001567</v>
      </c>
      <c r="H444" s="36" t="s">
        <v>1269</v>
      </c>
      <c r="I444" s="36" t="s">
        <v>1364</v>
      </c>
      <c r="J444" s="166">
        <v>18500</v>
      </c>
      <c r="K444" s="36" t="s">
        <v>1627</v>
      </c>
      <c r="L444" s="36" t="s">
        <v>1366</v>
      </c>
    </row>
    <row r="445" spans="1:12" ht="140.25" x14ac:dyDescent="0.25">
      <c r="A445" s="44">
        <f t="shared" si="7"/>
        <v>435</v>
      </c>
      <c r="B445" s="34">
        <v>43623</v>
      </c>
      <c r="C445" s="34">
        <v>43623</v>
      </c>
      <c r="D445" s="36" t="s">
        <v>1441</v>
      </c>
      <c r="E445" s="36" t="s">
        <v>1442</v>
      </c>
      <c r="F445" s="44" t="s">
        <v>1349</v>
      </c>
      <c r="G445" s="36">
        <v>4419002010</v>
      </c>
      <c r="H445" s="36" t="s">
        <v>1443</v>
      </c>
      <c r="I445" s="36" t="s">
        <v>1364</v>
      </c>
      <c r="J445" s="166">
        <v>705211</v>
      </c>
      <c r="K445" s="317" t="s">
        <v>1628</v>
      </c>
      <c r="L445" s="36" t="s">
        <v>1366</v>
      </c>
    </row>
    <row r="446" spans="1:12" ht="114.75" x14ac:dyDescent="0.25">
      <c r="A446" s="44">
        <f t="shared" si="7"/>
        <v>436</v>
      </c>
      <c r="B446" s="34">
        <v>43626</v>
      </c>
      <c r="C446" s="34">
        <v>43626</v>
      </c>
      <c r="D446" s="36" t="s">
        <v>1312</v>
      </c>
      <c r="E446" s="36" t="s">
        <v>1383</v>
      </c>
      <c r="F446" s="44" t="s">
        <v>1314</v>
      </c>
      <c r="G446" s="36">
        <v>4420001565</v>
      </c>
      <c r="H446" s="36" t="s">
        <v>1269</v>
      </c>
      <c r="I446" s="36" t="s">
        <v>1364</v>
      </c>
      <c r="J446" s="166">
        <v>19575</v>
      </c>
      <c r="K446" s="36" t="s">
        <v>1627</v>
      </c>
      <c r="L446" s="36" t="s">
        <v>1366</v>
      </c>
    </row>
    <row r="447" spans="1:12" ht="114.75" x14ac:dyDescent="0.25">
      <c r="A447" s="44">
        <f t="shared" si="7"/>
        <v>437</v>
      </c>
      <c r="B447" s="34">
        <v>43634</v>
      </c>
      <c r="C447" s="34">
        <v>43634</v>
      </c>
      <c r="D447" s="36" t="s">
        <v>1400</v>
      </c>
      <c r="E447" s="36" t="s">
        <v>1401</v>
      </c>
      <c r="F447" s="44" t="s">
        <v>1402</v>
      </c>
      <c r="G447" s="36" t="s">
        <v>1403</v>
      </c>
      <c r="H447" s="36" t="s">
        <v>1269</v>
      </c>
      <c r="I447" s="36" t="s">
        <v>1364</v>
      </c>
      <c r="J447" s="166">
        <v>36875</v>
      </c>
      <c r="K447" s="36" t="s">
        <v>1627</v>
      </c>
      <c r="L447" s="36" t="s">
        <v>1366</v>
      </c>
    </row>
    <row r="448" spans="1:12" ht="114.75" x14ac:dyDescent="0.25">
      <c r="A448" s="44">
        <f t="shared" si="7"/>
        <v>438</v>
      </c>
      <c r="B448" s="34">
        <v>43640</v>
      </c>
      <c r="C448" s="34">
        <v>43640</v>
      </c>
      <c r="D448" s="36" t="s">
        <v>1266</v>
      </c>
      <c r="E448" s="36" t="s">
        <v>1363</v>
      </c>
      <c r="F448" s="44" t="s">
        <v>1268</v>
      </c>
      <c r="G448" s="36">
        <v>4408003742</v>
      </c>
      <c r="H448" s="36" t="s">
        <v>1269</v>
      </c>
      <c r="I448" s="36" t="s">
        <v>1364</v>
      </c>
      <c r="J448" s="166">
        <v>22075</v>
      </c>
      <c r="K448" s="36" t="s">
        <v>1627</v>
      </c>
      <c r="L448" s="36" t="s">
        <v>1366</v>
      </c>
    </row>
    <row r="449" spans="1:12" ht="114.75" x14ac:dyDescent="0.25">
      <c r="A449" s="44">
        <f t="shared" si="7"/>
        <v>439</v>
      </c>
      <c r="B449" s="37">
        <v>43640</v>
      </c>
      <c r="C449" s="37">
        <v>43640</v>
      </c>
      <c r="D449" s="33" t="s">
        <v>1277</v>
      </c>
      <c r="E449" s="33" t="s">
        <v>1371</v>
      </c>
      <c r="F449" s="52" t="s">
        <v>1279</v>
      </c>
      <c r="G449" s="33">
        <v>4410002263</v>
      </c>
      <c r="H449" s="33" t="s">
        <v>1269</v>
      </c>
      <c r="I449" s="33" t="s">
        <v>1364</v>
      </c>
      <c r="J449" s="179">
        <v>28425</v>
      </c>
      <c r="K449" s="36" t="s">
        <v>1627</v>
      </c>
      <c r="L449" s="36" t="s">
        <v>1366</v>
      </c>
    </row>
    <row r="450" spans="1:12" ht="114.75" x14ac:dyDescent="0.25">
      <c r="A450" s="44">
        <f t="shared" si="7"/>
        <v>440</v>
      </c>
      <c r="B450" s="34">
        <v>43647</v>
      </c>
      <c r="C450" s="34">
        <v>43647</v>
      </c>
      <c r="D450" s="36" t="s">
        <v>1286</v>
      </c>
      <c r="E450" s="36" t="s">
        <v>1373</v>
      </c>
      <c r="F450" s="44" t="s">
        <v>1374</v>
      </c>
      <c r="G450" s="36">
        <v>4412002678</v>
      </c>
      <c r="H450" s="36" t="s">
        <v>1269</v>
      </c>
      <c r="I450" s="36" t="s">
        <v>1364</v>
      </c>
      <c r="J450" s="166">
        <v>21775</v>
      </c>
      <c r="K450" s="36" t="s">
        <v>1627</v>
      </c>
      <c r="L450" s="36" t="s">
        <v>1366</v>
      </c>
    </row>
    <row r="451" spans="1:12" ht="114.75" x14ac:dyDescent="0.25">
      <c r="A451" s="44">
        <f t="shared" si="7"/>
        <v>441</v>
      </c>
      <c r="B451" s="34">
        <v>43649</v>
      </c>
      <c r="C451" s="34">
        <v>43649</v>
      </c>
      <c r="D451" s="36" t="s">
        <v>1341</v>
      </c>
      <c r="E451" s="36" t="s">
        <v>1395</v>
      </c>
      <c r="F451" s="44" t="s">
        <v>1343</v>
      </c>
      <c r="G451" s="36">
        <v>4407003965</v>
      </c>
      <c r="H451" s="36" t="s">
        <v>1269</v>
      </c>
      <c r="I451" s="36" t="s">
        <v>1364</v>
      </c>
      <c r="J451" s="166">
        <v>46700</v>
      </c>
      <c r="K451" s="36" t="s">
        <v>1629</v>
      </c>
      <c r="L451" s="36" t="s">
        <v>1366</v>
      </c>
    </row>
    <row r="452" spans="1:12" ht="114.75" x14ac:dyDescent="0.25">
      <c r="A452" s="44">
        <f t="shared" si="7"/>
        <v>442</v>
      </c>
      <c r="B452" s="34">
        <v>43649</v>
      </c>
      <c r="C452" s="34">
        <v>43649</v>
      </c>
      <c r="D452" s="36" t="s">
        <v>1294</v>
      </c>
      <c r="E452" s="36" t="s">
        <v>1377</v>
      </c>
      <c r="F452" s="44" t="s">
        <v>1296</v>
      </c>
      <c r="G452" s="36">
        <v>4401033410</v>
      </c>
      <c r="H452" s="36" t="s">
        <v>1269</v>
      </c>
      <c r="I452" s="36" t="s">
        <v>1364</v>
      </c>
      <c r="J452" s="166">
        <v>26875</v>
      </c>
      <c r="K452" s="36" t="s">
        <v>1629</v>
      </c>
      <c r="L452" s="36" t="s">
        <v>1366</v>
      </c>
    </row>
    <row r="453" spans="1:12" ht="114.75" x14ac:dyDescent="0.25">
      <c r="A453" s="44">
        <f t="shared" si="7"/>
        <v>443</v>
      </c>
      <c r="B453" s="34">
        <v>43649</v>
      </c>
      <c r="C453" s="34">
        <v>43649</v>
      </c>
      <c r="D453" s="36" t="s">
        <v>1417</v>
      </c>
      <c r="E453" s="36" t="s">
        <v>1418</v>
      </c>
      <c r="F453" s="44" t="s">
        <v>1419</v>
      </c>
      <c r="G453" s="36">
        <v>4424001196</v>
      </c>
      <c r="H453" s="36" t="s">
        <v>1269</v>
      </c>
      <c r="I453" s="36" t="s">
        <v>1364</v>
      </c>
      <c r="J453" s="166">
        <v>23850</v>
      </c>
      <c r="K453" s="36" t="s">
        <v>1629</v>
      </c>
      <c r="L453" s="36" t="s">
        <v>1366</v>
      </c>
    </row>
    <row r="454" spans="1:12" ht="127.5" x14ac:dyDescent="0.25">
      <c r="A454" s="44">
        <f t="shared" si="7"/>
        <v>444</v>
      </c>
      <c r="B454" s="34">
        <v>43651</v>
      </c>
      <c r="C454" s="34">
        <v>43651</v>
      </c>
      <c r="D454" s="36" t="s">
        <v>1344</v>
      </c>
      <c r="E454" s="36" t="s">
        <v>1397</v>
      </c>
      <c r="F454" s="44" t="s">
        <v>1346</v>
      </c>
      <c r="G454" s="36">
        <v>4443023068</v>
      </c>
      <c r="H454" s="36" t="s">
        <v>1269</v>
      </c>
      <c r="I454" s="36" t="s">
        <v>1364</v>
      </c>
      <c r="J454" s="166">
        <v>80000</v>
      </c>
      <c r="K454" s="36" t="s">
        <v>1629</v>
      </c>
      <c r="L454" s="36" t="s">
        <v>1366</v>
      </c>
    </row>
    <row r="455" spans="1:12" ht="114.75" x14ac:dyDescent="0.25">
      <c r="A455" s="44">
        <f t="shared" ref="A455:A518" si="8">A454+1</f>
        <v>445</v>
      </c>
      <c r="B455" s="34">
        <v>43651</v>
      </c>
      <c r="C455" s="34">
        <v>43651</v>
      </c>
      <c r="D455" s="36" t="s">
        <v>1309</v>
      </c>
      <c r="E455" s="36" t="s">
        <v>1382</v>
      </c>
      <c r="F455" s="44" t="s">
        <v>1311</v>
      </c>
      <c r="G455" s="36">
        <v>4405002645</v>
      </c>
      <c r="H455" s="36" t="s">
        <v>1269</v>
      </c>
      <c r="I455" s="36" t="s">
        <v>1364</v>
      </c>
      <c r="J455" s="166">
        <v>37525</v>
      </c>
      <c r="K455" s="36" t="s">
        <v>1629</v>
      </c>
      <c r="L455" s="36" t="s">
        <v>1366</v>
      </c>
    </row>
    <row r="456" spans="1:12" ht="140.25" x14ac:dyDescent="0.25">
      <c r="A456" s="44">
        <f t="shared" si="8"/>
        <v>446</v>
      </c>
      <c r="B456" s="34">
        <v>43651</v>
      </c>
      <c r="C456" s="34">
        <v>43651</v>
      </c>
      <c r="D456" s="36" t="s">
        <v>1441</v>
      </c>
      <c r="E456" s="36" t="s">
        <v>1442</v>
      </c>
      <c r="F456" s="44" t="s">
        <v>1349</v>
      </c>
      <c r="G456" s="36">
        <v>4419002010</v>
      </c>
      <c r="H456" s="36" t="s">
        <v>1443</v>
      </c>
      <c r="I456" s="36" t="s">
        <v>1364</v>
      </c>
      <c r="J456" s="166">
        <v>700050</v>
      </c>
      <c r="K456" s="317" t="s">
        <v>1630</v>
      </c>
      <c r="L456" s="36" t="s">
        <v>1366</v>
      </c>
    </row>
    <row r="457" spans="1:12" ht="102" x14ac:dyDescent="0.25">
      <c r="A457" s="44">
        <f t="shared" si="8"/>
        <v>447</v>
      </c>
      <c r="B457" s="34">
        <v>43657</v>
      </c>
      <c r="C457" s="34">
        <v>43657</v>
      </c>
      <c r="D457" s="36" t="s">
        <v>1437</v>
      </c>
      <c r="E457" s="36" t="s">
        <v>1438</v>
      </c>
      <c r="F457" s="44" t="s">
        <v>1439</v>
      </c>
      <c r="G457" s="36">
        <v>4401020481</v>
      </c>
      <c r="H457" s="36" t="s">
        <v>1269</v>
      </c>
      <c r="I457" s="36" t="s">
        <v>1364</v>
      </c>
      <c r="J457" s="166">
        <v>71500</v>
      </c>
      <c r="K457" s="36" t="s">
        <v>1631</v>
      </c>
      <c r="L457" s="36" t="s">
        <v>1366</v>
      </c>
    </row>
    <row r="458" spans="1:12" ht="114.75" x14ac:dyDescent="0.25">
      <c r="A458" s="44">
        <f t="shared" si="8"/>
        <v>448</v>
      </c>
      <c r="B458" s="34">
        <v>43657</v>
      </c>
      <c r="C458" s="34">
        <v>43657</v>
      </c>
      <c r="D458" s="36" t="s">
        <v>1318</v>
      </c>
      <c r="E458" s="36" t="s">
        <v>1414</v>
      </c>
      <c r="F458" s="44" t="s">
        <v>1320</v>
      </c>
      <c r="G458" s="36" t="s">
        <v>1415</v>
      </c>
      <c r="H458" s="36" t="s">
        <v>1269</v>
      </c>
      <c r="I458" s="36" t="s">
        <v>1364</v>
      </c>
      <c r="J458" s="166">
        <v>22675</v>
      </c>
      <c r="K458" s="36" t="s">
        <v>1629</v>
      </c>
      <c r="L458" s="36" t="s">
        <v>1366</v>
      </c>
    </row>
    <row r="459" spans="1:12" ht="114.75" x14ac:dyDescent="0.25">
      <c r="A459" s="44">
        <f t="shared" si="8"/>
        <v>449</v>
      </c>
      <c r="B459" s="34">
        <v>43657</v>
      </c>
      <c r="C459" s="34">
        <v>43657</v>
      </c>
      <c r="D459" s="36" t="s">
        <v>1271</v>
      </c>
      <c r="E459" s="36" t="s">
        <v>1368</v>
      </c>
      <c r="F459" s="44" t="s">
        <v>1273</v>
      </c>
      <c r="G459" s="36">
        <v>4402006183</v>
      </c>
      <c r="H459" s="36" t="s">
        <v>1269</v>
      </c>
      <c r="I459" s="36" t="s">
        <v>1364</v>
      </c>
      <c r="J459" s="166">
        <v>33950</v>
      </c>
      <c r="K459" s="36" t="s">
        <v>1629</v>
      </c>
      <c r="L459" s="36" t="s">
        <v>1366</v>
      </c>
    </row>
    <row r="460" spans="1:12" ht="114.75" x14ac:dyDescent="0.25">
      <c r="A460" s="44">
        <f t="shared" si="8"/>
        <v>450</v>
      </c>
      <c r="B460" s="34">
        <v>43657</v>
      </c>
      <c r="C460" s="34">
        <v>43657</v>
      </c>
      <c r="D460" s="36" t="s">
        <v>1329</v>
      </c>
      <c r="E460" s="36" t="s">
        <v>1330</v>
      </c>
      <c r="F460" s="44" t="s">
        <v>1331</v>
      </c>
      <c r="G460" s="36">
        <v>4426002580</v>
      </c>
      <c r="H460" s="36" t="s">
        <v>1269</v>
      </c>
      <c r="I460" s="36" t="s">
        <v>1364</v>
      </c>
      <c r="J460" s="166">
        <v>32875</v>
      </c>
      <c r="K460" s="36" t="s">
        <v>1629</v>
      </c>
      <c r="L460" s="36" t="s">
        <v>1366</v>
      </c>
    </row>
    <row r="461" spans="1:12" ht="114.75" x14ac:dyDescent="0.25">
      <c r="A461" s="44">
        <f t="shared" si="8"/>
        <v>451</v>
      </c>
      <c r="B461" s="34">
        <v>43662</v>
      </c>
      <c r="C461" s="34">
        <v>43662</v>
      </c>
      <c r="D461" s="36" t="s">
        <v>1332</v>
      </c>
      <c r="E461" s="36" t="s">
        <v>1390</v>
      </c>
      <c r="F461" s="44" t="s">
        <v>1334</v>
      </c>
      <c r="G461" s="36">
        <v>4427003353</v>
      </c>
      <c r="H461" s="36" t="s">
        <v>1269</v>
      </c>
      <c r="I461" s="36" t="s">
        <v>1364</v>
      </c>
      <c r="J461" s="166">
        <v>29600</v>
      </c>
      <c r="K461" s="36" t="s">
        <v>1629</v>
      </c>
      <c r="L461" s="36" t="s">
        <v>1366</v>
      </c>
    </row>
    <row r="462" spans="1:12" ht="114.75" x14ac:dyDescent="0.25">
      <c r="A462" s="44">
        <f t="shared" si="8"/>
        <v>452</v>
      </c>
      <c r="B462" s="34">
        <v>43663</v>
      </c>
      <c r="C462" s="34">
        <v>43663</v>
      </c>
      <c r="D462" s="36" t="s">
        <v>1283</v>
      </c>
      <c r="E462" s="36" t="s">
        <v>1404</v>
      </c>
      <c r="F462" s="44" t="s">
        <v>1285</v>
      </c>
      <c r="G462" s="36">
        <v>4413001282</v>
      </c>
      <c r="H462" s="36" t="s">
        <v>1269</v>
      </c>
      <c r="I462" s="36" t="s">
        <v>1364</v>
      </c>
      <c r="J462" s="166">
        <v>20600</v>
      </c>
      <c r="K462" s="36" t="s">
        <v>1629</v>
      </c>
      <c r="L462" s="36" t="s">
        <v>1366</v>
      </c>
    </row>
    <row r="463" spans="1:12" ht="165.75" x14ac:dyDescent="0.25">
      <c r="A463" s="44">
        <f t="shared" si="8"/>
        <v>453</v>
      </c>
      <c r="B463" s="34">
        <v>43663</v>
      </c>
      <c r="C463" s="34">
        <v>43663</v>
      </c>
      <c r="D463" s="36" t="s">
        <v>1291</v>
      </c>
      <c r="E463" s="36" t="s">
        <v>1292</v>
      </c>
      <c r="F463" s="44" t="s">
        <v>1293</v>
      </c>
      <c r="G463" s="36">
        <v>4443023283</v>
      </c>
      <c r="H463" s="36" t="s">
        <v>1269</v>
      </c>
      <c r="I463" s="36" t="s">
        <v>1364</v>
      </c>
      <c r="J463" s="166">
        <v>131375</v>
      </c>
      <c r="K463" s="36" t="s">
        <v>1629</v>
      </c>
      <c r="L463" s="36" t="s">
        <v>1366</v>
      </c>
    </row>
    <row r="464" spans="1:12" ht="114.75" x14ac:dyDescent="0.25">
      <c r="A464" s="44">
        <f t="shared" si="8"/>
        <v>454</v>
      </c>
      <c r="B464" s="34">
        <v>43663</v>
      </c>
      <c r="C464" s="34">
        <v>43663</v>
      </c>
      <c r="D464" s="36" t="s">
        <v>1315</v>
      </c>
      <c r="E464" s="36" t="s">
        <v>1385</v>
      </c>
      <c r="F464" s="44" t="s">
        <v>1317</v>
      </c>
      <c r="G464" s="36">
        <v>4421004738</v>
      </c>
      <c r="H464" s="36" t="s">
        <v>1269</v>
      </c>
      <c r="I464" s="36" t="s">
        <v>1364</v>
      </c>
      <c r="J464" s="166">
        <v>30350</v>
      </c>
      <c r="K464" s="36" t="s">
        <v>1629</v>
      </c>
      <c r="L464" s="36" t="s">
        <v>1366</v>
      </c>
    </row>
    <row r="465" spans="1:12" ht="114.75" x14ac:dyDescent="0.25">
      <c r="A465" s="44">
        <f t="shared" si="8"/>
        <v>455</v>
      </c>
      <c r="B465" s="34">
        <v>43663</v>
      </c>
      <c r="C465" s="34">
        <v>43663</v>
      </c>
      <c r="D465" s="36" t="s">
        <v>1338</v>
      </c>
      <c r="E465" s="36" t="s">
        <v>1393</v>
      </c>
      <c r="F465" s="44" t="s">
        <v>1340</v>
      </c>
      <c r="G465" s="36">
        <v>4429002669</v>
      </c>
      <c r="H465" s="36" t="s">
        <v>1269</v>
      </c>
      <c r="I465" s="36" t="s">
        <v>1364</v>
      </c>
      <c r="J465" s="166">
        <v>25025</v>
      </c>
      <c r="K465" s="36" t="s">
        <v>1629</v>
      </c>
      <c r="L465" s="36" t="s">
        <v>1366</v>
      </c>
    </row>
    <row r="466" spans="1:12" ht="114.75" x14ac:dyDescent="0.25">
      <c r="A466" s="44">
        <f t="shared" si="8"/>
        <v>456</v>
      </c>
      <c r="B466" s="34">
        <v>43663</v>
      </c>
      <c r="C466" s="34">
        <v>43663</v>
      </c>
      <c r="D466" s="36" t="s">
        <v>1306</v>
      </c>
      <c r="E466" s="36" t="s">
        <v>1381</v>
      </c>
      <c r="F466" s="44" t="s">
        <v>1308</v>
      </c>
      <c r="G466" s="36">
        <v>4406001718</v>
      </c>
      <c r="H466" s="36" t="s">
        <v>1269</v>
      </c>
      <c r="I466" s="36" t="s">
        <v>1364</v>
      </c>
      <c r="J466" s="166">
        <v>30525</v>
      </c>
      <c r="K466" s="36" t="s">
        <v>1629</v>
      </c>
      <c r="L466" s="36" t="s">
        <v>1366</v>
      </c>
    </row>
    <row r="467" spans="1:12" ht="127.5" x14ac:dyDescent="0.25">
      <c r="A467" s="44">
        <f t="shared" si="8"/>
        <v>457</v>
      </c>
      <c r="B467" s="34">
        <v>43663</v>
      </c>
      <c r="C467" s="34">
        <v>43663</v>
      </c>
      <c r="D467" s="36" t="s">
        <v>1274</v>
      </c>
      <c r="E467" s="36" t="s">
        <v>1370</v>
      </c>
      <c r="F467" s="44" t="s">
        <v>1276</v>
      </c>
      <c r="G467" s="36">
        <v>4431001567</v>
      </c>
      <c r="H467" s="36" t="s">
        <v>1269</v>
      </c>
      <c r="I467" s="36" t="s">
        <v>1364</v>
      </c>
      <c r="J467" s="166">
        <v>18500</v>
      </c>
      <c r="K467" s="36" t="s">
        <v>1629</v>
      </c>
      <c r="L467" s="36" t="s">
        <v>1366</v>
      </c>
    </row>
    <row r="468" spans="1:12" ht="114.75" x14ac:dyDescent="0.25">
      <c r="A468" s="44">
        <f t="shared" si="8"/>
        <v>458</v>
      </c>
      <c r="B468" s="34">
        <v>43665</v>
      </c>
      <c r="C468" s="34">
        <v>43665</v>
      </c>
      <c r="D468" s="36" t="s">
        <v>1335</v>
      </c>
      <c r="E468" s="36" t="s">
        <v>1391</v>
      </c>
      <c r="F468" s="44" t="s">
        <v>1337</v>
      </c>
      <c r="G468" s="36">
        <v>4428002803</v>
      </c>
      <c r="H468" s="36" t="s">
        <v>1269</v>
      </c>
      <c r="I468" s="36" t="s">
        <v>1364</v>
      </c>
      <c r="J468" s="166">
        <v>24600</v>
      </c>
      <c r="K468" s="36" t="s">
        <v>1629</v>
      </c>
      <c r="L468" s="36" t="s">
        <v>1366</v>
      </c>
    </row>
    <row r="469" spans="1:12" ht="114.75" x14ac:dyDescent="0.25">
      <c r="A469" s="44">
        <f t="shared" si="8"/>
        <v>459</v>
      </c>
      <c r="B469" s="34">
        <v>43665</v>
      </c>
      <c r="C469" s="34">
        <v>43665</v>
      </c>
      <c r="D469" s="36" t="s">
        <v>1300</v>
      </c>
      <c r="E469" s="36" t="s">
        <v>1409</v>
      </c>
      <c r="F469" s="44" t="s">
        <v>1302</v>
      </c>
      <c r="G469" s="36">
        <v>4404003156</v>
      </c>
      <c r="H469" s="36" t="s">
        <v>1269</v>
      </c>
      <c r="I469" s="36" t="s">
        <v>1364</v>
      </c>
      <c r="J469" s="166">
        <v>29150</v>
      </c>
      <c r="K469" s="36" t="s">
        <v>1629</v>
      </c>
      <c r="L469" s="36" t="s">
        <v>1366</v>
      </c>
    </row>
    <row r="470" spans="1:12" ht="114.75" x14ac:dyDescent="0.25">
      <c r="A470" s="44">
        <f t="shared" si="8"/>
        <v>460</v>
      </c>
      <c r="B470" s="34">
        <v>43665</v>
      </c>
      <c r="C470" s="34">
        <v>43665</v>
      </c>
      <c r="D470" s="36" t="s">
        <v>1312</v>
      </c>
      <c r="E470" s="36" t="s">
        <v>1383</v>
      </c>
      <c r="F470" s="44" t="s">
        <v>1314</v>
      </c>
      <c r="G470" s="36">
        <v>4420001565</v>
      </c>
      <c r="H470" s="36" t="s">
        <v>1269</v>
      </c>
      <c r="I470" s="36" t="s">
        <v>1364</v>
      </c>
      <c r="J470" s="166">
        <v>19575</v>
      </c>
      <c r="K470" s="36" t="s">
        <v>1629</v>
      </c>
      <c r="L470" s="36" t="s">
        <v>1366</v>
      </c>
    </row>
    <row r="471" spans="1:12" ht="114.75" x14ac:dyDescent="0.25">
      <c r="A471" s="44">
        <f t="shared" si="8"/>
        <v>461</v>
      </c>
      <c r="B471" s="34">
        <v>43669</v>
      </c>
      <c r="C471" s="34">
        <v>43669</v>
      </c>
      <c r="D471" s="107" t="s">
        <v>1297</v>
      </c>
      <c r="E471" s="107" t="s">
        <v>1379</v>
      </c>
      <c r="F471" s="449" t="s">
        <v>1299</v>
      </c>
      <c r="G471" s="107">
        <v>4416003094</v>
      </c>
      <c r="H471" s="36" t="s">
        <v>1269</v>
      </c>
      <c r="I471" s="36" t="s">
        <v>1364</v>
      </c>
      <c r="J471" s="166">
        <v>72475</v>
      </c>
      <c r="K471" s="36" t="s">
        <v>1632</v>
      </c>
      <c r="L471" s="36" t="s">
        <v>1366</v>
      </c>
    </row>
    <row r="472" spans="1:12" ht="114.75" x14ac:dyDescent="0.25">
      <c r="A472" s="44">
        <f t="shared" si="8"/>
        <v>462</v>
      </c>
      <c r="B472" s="34">
        <v>43670</v>
      </c>
      <c r="C472" s="34">
        <v>43670</v>
      </c>
      <c r="D472" s="36" t="s">
        <v>1400</v>
      </c>
      <c r="E472" s="36" t="s">
        <v>1401</v>
      </c>
      <c r="F472" s="44" t="s">
        <v>1402</v>
      </c>
      <c r="G472" s="36" t="s">
        <v>1403</v>
      </c>
      <c r="H472" s="36" t="s">
        <v>1269</v>
      </c>
      <c r="I472" s="36" t="s">
        <v>1364</v>
      </c>
      <c r="J472" s="166">
        <v>36875</v>
      </c>
      <c r="K472" s="36" t="s">
        <v>1629</v>
      </c>
      <c r="L472" s="36" t="s">
        <v>1366</v>
      </c>
    </row>
    <row r="473" spans="1:12" ht="114.75" x14ac:dyDescent="0.25">
      <c r="A473" s="44">
        <f t="shared" si="8"/>
        <v>463</v>
      </c>
      <c r="B473" s="34">
        <v>43671</v>
      </c>
      <c r="C473" s="34">
        <v>43671</v>
      </c>
      <c r="D473" s="36" t="s">
        <v>1421</v>
      </c>
      <c r="E473" s="36" t="s">
        <v>1422</v>
      </c>
      <c r="F473" s="44" t="s">
        <v>1423</v>
      </c>
      <c r="G473" s="36">
        <v>4425001865</v>
      </c>
      <c r="H473" s="36" t="s">
        <v>1269</v>
      </c>
      <c r="I473" s="36" t="s">
        <v>1364</v>
      </c>
      <c r="J473" s="166">
        <v>21100</v>
      </c>
      <c r="K473" s="36" t="s">
        <v>1629</v>
      </c>
      <c r="L473" s="36" t="s">
        <v>1366</v>
      </c>
    </row>
    <row r="474" spans="1:12" ht="114.75" x14ac:dyDescent="0.25">
      <c r="A474" s="44">
        <f t="shared" si="8"/>
        <v>464</v>
      </c>
      <c r="B474" s="34">
        <v>43671</v>
      </c>
      <c r="C474" s="34">
        <v>43671</v>
      </c>
      <c r="D474" s="36" t="s">
        <v>1266</v>
      </c>
      <c r="E474" s="36" t="s">
        <v>1363</v>
      </c>
      <c r="F474" s="44" t="s">
        <v>1268</v>
      </c>
      <c r="G474" s="36">
        <v>4408003742</v>
      </c>
      <c r="H474" s="36" t="s">
        <v>1269</v>
      </c>
      <c r="I474" s="36" t="s">
        <v>1364</v>
      </c>
      <c r="J474" s="166">
        <v>22075</v>
      </c>
      <c r="K474" s="36" t="s">
        <v>1629</v>
      </c>
      <c r="L474" s="36" t="s">
        <v>1366</v>
      </c>
    </row>
    <row r="475" spans="1:12" ht="114.75" x14ac:dyDescent="0.25">
      <c r="A475" s="44">
        <f t="shared" si="8"/>
        <v>465</v>
      </c>
      <c r="B475" s="34">
        <v>43682</v>
      </c>
      <c r="C475" s="34">
        <v>43682</v>
      </c>
      <c r="D475" s="36" t="s">
        <v>1411</v>
      </c>
      <c r="E475" s="36" t="s">
        <v>1412</v>
      </c>
      <c r="F475" s="44" t="s">
        <v>1305</v>
      </c>
      <c r="G475" s="36">
        <v>4418001328</v>
      </c>
      <c r="H475" s="36" t="s">
        <v>1269</v>
      </c>
      <c r="I475" s="36" t="s">
        <v>1364</v>
      </c>
      <c r="J475" s="166">
        <v>20475</v>
      </c>
      <c r="K475" s="36" t="s">
        <v>1629</v>
      </c>
      <c r="L475" s="36" t="s">
        <v>1366</v>
      </c>
    </row>
    <row r="476" spans="1:12" ht="114.75" x14ac:dyDescent="0.25">
      <c r="A476" s="44">
        <f t="shared" si="8"/>
        <v>466</v>
      </c>
      <c r="B476" s="34">
        <v>43682</v>
      </c>
      <c r="C476" s="34">
        <v>43682</v>
      </c>
      <c r="D476" s="36" t="s">
        <v>1277</v>
      </c>
      <c r="E476" s="36" t="s">
        <v>1371</v>
      </c>
      <c r="F476" s="44" t="s">
        <v>1279</v>
      </c>
      <c r="G476" s="36">
        <v>4410002263</v>
      </c>
      <c r="H476" s="36" t="s">
        <v>1269</v>
      </c>
      <c r="I476" s="36" t="s">
        <v>1364</v>
      </c>
      <c r="J476" s="166">
        <v>28425</v>
      </c>
      <c r="K476" s="36" t="s">
        <v>1629</v>
      </c>
      <c r="L476" s="36" t="s">
        <v>1366</v>
      </c>
    </row>
    <row r="477" spans="1:12" ht="114.75" x14ac:dyDescent="0.25">
      <c r="A477" s="44">
        <f t="shared" si="8"/>
        <v>467</v>
      </c>
      <c r="B477" s="34">
        <v>43683</v>
      </c>
      <c r="C477" s="34">
        <v>43683</v>
      </c>
      <c r="D477" s="36" t="s">
        <v>1286</v>
      </c>
      <c r="E477" s="36" t="s">
        <v>1373</v>
      </c>
      <c r="F477" s="44" t="s">
        <v>1374</v>
      </c>
      <c r="G477" s="36">
        <v>4412002678</v>
      </c>
      <c r="H477" s="36" t="s">
        <v>1269</v>
      </c>
      <c r="I477" s="36" t="s">
        <v>1364</v>
      </c>
      <c r="J477" s="166">
        <v>21775</v>
      </c>
      <c r="K477" s="36" t="s">
        <v>1629</v>
      </c>
      <c r="L477" s="36" t="s">
        <v>1366</v>
      </c>
    </row>
    <row r="478" spans="1:12" ht="140.25" x14ac:dyDescent="0.25">
      <c r="A478" s="44">
        <f t="shared" si="8"/>
        <v>468</v>
      </c>
      <c r="B478" s="34">
        <v>43685</v>
      </c>
      <c r="C478" s="34">
        <v>43685</v>
      </c>
      <c r="D478" s="36" t="s">
        <v>1441</v>
      </c>
      <c r="E478" s="36" t="s">
        <v>1442</v>
      </c>
      <c r="F478" s="44" t="s">
        <v>1349</v>
      </c>
      <c r="G478" s="36">
        <v>4419002010</v>
      </c>
      <c r="H478" s="36" t="s">
        <v>1443</v>
      </c>
      <c r="I478" s="36" t="s">
        <v>1364</v>
      </c>
      <c r="J478" s="166">
        <v>701050</v>
      </c>
      <c r="K478" s="317" t="s">
        <v>1630</v>
      </c>
      <c r="L478" s="36" t="s">
        <v>1366</v>
      </c>
    </row>
    <row r="479" spans="1:12" ht="114.75" x14ac:dyDescent="0.25">
      <c r="A479" s="44">
        <f t="shared" si="8"/>
        <v>469</v>
      </c>
      <c r="B479" s="34">
        <v>43692</v>
      </c>
      <c r="C479" s="34">
        <v>43692</v>
      </c>
      <c r="D479" s="36" t="s">
        <v>1321</v>
      </c>
      <c r="E479" s="36" t="s">
        <v>1387</v>
      </c>
      <c r="F479" s="44" t="s">
        <v>1388</v>
      </c>
      <c r="G479" s="36">
        <v>4423002239</v>
      </c>
      <c r="H479" s="36" t="s">
        <v>1269</v>
      </c>
      <c r="I479" s="36" t="s">
        <v>1364</v>
      </c>
      <c r="J479" s="166">
        <v>21475</v>
      </c>
      <c r="K479" s="36" t="s">
        <v>1629</v>
      </c>
      <c r="L479" s="36" t="s">
        <v>1366</v>
      </c>
    </row>
    <row r="480" spans="1:12" ht="165.75" x14ac:dyDescent="0.25">
      <c r="A480" s="44">
        <f t="shared" si="8"/>
        <v>470</v>
      </c>
      <c r="B480" s="318">
        <v>43704</v>
      </c>
      <c r="C480" s="318">
        <v>43704</v>
      </c>
      <c r="D480" s="319" t="s">
        <v>1595</v>
      </c>
      <c r="E480" s="319" t="s">
        <v>1596</v>
      </c>
      <c r="F480" s="450" t="s">
        <v>1597</v>
      </c>
      <c r="G480" s="319">
        <v>4428002120</v>
      </c>
      <c r="H480" s="319" t="s">
        <v>1598</v>
      </c>
      <c r="I480" s="319" t="s">
        <v>1364</v>
      </c>
      <c r="J480" s="320">
        <v>34688.81</v>
      </c>
      <c r="K480" s="319" t="s">
        <v>1633</v>
      </c>
      <c r="L480" s="319" t="s">
        <v>1366</v>
      </c>
    </row>
    <row r="481" spans="1:12" ht="76.5" x14ac:dyDescent="0.25">
      <c r="A481" s="44">
        <f t="shared" si="8"/>
        <v>471</v>
      </c>
      <c r="B481" s="34">
        <v>43706</v>
      </c>
      <c r="C481" s="34">
        <v>43706</v>
      </c>
      <c r="D481" s="101" t="s">
        <v>1567</v>
      </c>
      <c r="E481" s="36" t="s">
        <v>1568</v>
      </c>
      <c r="F481" s="44" t="s">
        <v>1569</v>
      </c>
      <c r="G481" s="36">
        <v>4401165180</v>
      </c>
      <c r="H481" s="101" t="s">
        <v>1509</v>
      </c>
      <c r="I481" s="107" t="s">
        <v>1364</v>
      </c>
      <c r="J481" s="166">
        <v>122324.06</v>
      </c>
      <c r="K481" s="107" t="s">
        <v>1633</v>
      </c>
      <c r="L481" s="107" t="s">
        <v>1366</v>
      </c>
    </row>
    <row r="482" spans="1:12" ht="140.25" x14ac:dyDescent="0.25">
      <c r="A482" s="44">
        <f t="shared" si="8"/>
        <v>472</v>
      </c>
      <c r="B482" s="34">
        <v>43714</v>
      </c>
      <c r="C482" s="34">
        <v>43714</v>
      </c>
      <c r="D482" s="36" t="s">
        <v>1441</v>
      </c>
      <c r="E482" s="36" t="s">
        <v>1442</v>
      </c>
      <c r="F482" s="44" t="s">
        <v>1349</v>
      </c>
      <c r="G482" s="36">
        <v>4419002010</v>
      </c>
      <c r="H482" s="36" t="s">
        <v>1443</v>
      </c>
      <c r="I482" s="36" t="s">
        <v>1364</v>
      </c>
      <c r="J482" s="166">
        <v>703211</v>
      </c>
      <c r="K482" s="101" t="s">
        <v>1630</v>
      </c>
      <c r="L482" s="36" t="s">
        <v>1366</v>
      </c>
    </row>
    <row r="483" spans="1:12" ht="114.75" x14ac:dyDescent="0.25">
      <c r="A483" s="44">
        <f t="shared" si="8"/>
        <v>473</v>
      </c>
      <c r="B483" s="34">
        <v>43714</v>
      </c>
      <c r="C483" s="34">
        <v>43714</v>
      </c>
      <c r="D483" s="107" t="s">
        <v>1288</v>
      </c>
      <c r="E483" s="107" t="s">
        <v>1407</v>
      </c>
      <c r="F483" s="449" t="s">
        <v>1293</v>
      </c>
      <c r="G483" s="107">
        <v>4443023283</v>
      </c>
      <c r="H483" s="107" t="s">
        <v>1269</v>
      </c>
      <c r="I483" s="107" t="s">
        <v>1364</v>
      </c>
      <c r="J483" s="316">
        <v>70125</v>
      </c>
      <c r="K483" s="104" t="s">
        <v>1629</v>
      </c>
      <c r="L483" s="36" t="s">
        <v>1366</v>
      </c>
    </row>
    <row r="484" spans="1:12" ht="153" x14ac:dyDescent="0.25">
      <c r="A484" s="44">
        <f t="shared" si="8"/>
        <v>474</v>
      </c>
      <c r="B484" s="34">
        <v>43725</v>
      </c>
      <c r="C484" s="34">
        <v>43725</v>
      </c>
      <c r="D484" s="107" t="s">
        <v>1634</v>
      </c>
      <c r="E484" s="107" t="s">
        <v>1635</v>
      </c>
      <c r="F484" s="449" t="s">
        <v>1636</v>
      </c>
      <c r="G484" s="107">
        <v>4401192265</v>
      </c>
      <c r="H484" s="107" t="s">
        <v>1637</v>
      </c>
      <c r="I484" s="107" t="s">
        <v>1364</v>
      </c>
      <c r="J484" s="316">
        <v>1033200</v>
      </c>
      <c r="K484" s="104" t="s">
        <v>1629</v>
      </c>
      <c r="L484" s="36" t="s">
        <v>1366</v>
      </c>
    </row>
    <row r="485" spans="1:12" ht="140.25" x14ac:dyDescent="0.25">
      <c r="A485" s="44">
        <f t="shared" si="8"/>
        <v>475</v>
      </c>
      <c r="B485" s="34">
        <v>43742</v>
      </c>
      <c r="C485" s="34">
        <v>43742</v>
      </c>
      <c r="D485" s="36" t="s">
        <v>1441</v>
      </c>
      <c r="E485" s="36" t="s">
        <v>1442</v>
      </c>
      <c r="F485" s="44" t="s">
        <v>1349</v>
      </c>
      <c r="G485" s="36">
        <v>4419002010</v>
      </c>
      <c r="H485" s="36" t="s">
        <v>1443</v>
      </c>
      <c r="I485" s="36" t="s">
        <v>1364</v>
      </c>
      <c r="J485" s="166">
        <v>718050</v>
      </c>
      <c r="K485" s="101" t="s">
        <v>1638</v>
      </c>
      <c r="L485" s="36" t="s">
        <v>1366</v>
      </c>
    </row>
    <row r="486" spans="1:12" ht="165.75" x14ac:dyDescent="0.25">
      <c r="A486" s="44">
        <f t="shared" si="8"/>
        <v>476</v>
      </c>
      <c r="B486" s="321">
        <v>43749</v>
      </c>
      <c r="C486" s="321">
        <v>43749</v>
      </c>
      <c r="D486" s="107" t="s">
        <v>1595</v>
      </c>
      <c r="E486" s="107" t="s">
        <v>1596</v>
      </c>
      <c r="F486" s="449" t="s">
        <v>1597</v>
      </c>
      <c r="G486" s="107">
        <v>4428002120</v>
      </c>
      <c r="H486" s="107" t="s">
        <v>1598</v>
      </c>
      <c r="I486" s="107" t="s">
        <v>1364</v>
      </c>
      <c r="J486" s="316">
        <v>42506.75</v>
      </c>
      <c r="K486" s="107" t="s">
        <v>1552</v>
      </c>
      <c r="L486" s="107" t="s">
        <v>1366</v>
      </c>
    </row>
    <row r="487" spans="1:12" ht="153" x14ac:dyDescent="0.25">
      <c r="A487" s="44">
        <f t="shared" si="8"/>
        <v>477</v>
      </c>
      <c r="B487" s="34">
        <v>43759</v>
      </c>
      <c r="C487" s="34">
        <v>43759</v>
      </c>
      <c r="D487" s="107" t="s">
        <v>1634</v>
      </c>
      <c r="E487" s="107" t="s">
        <v>1635</v>
      </c>
      <c r="F487" s="449" t="s">
        <v>1636</v>
      </c>
      <c r="G487" s="107">
        <v>4401192265</v>
      </c>
      <c r="H487" s="107" t="s">
        <v>1637</v>
      </c>
      <c r="I487" s="107" t="s">
        <v>1364</v>
      </c>
      <c r="J487" s="316">
        <v>1318910.92</v>
      </c>
      <c r="K487" s="104" t="s">
        <v>1639</v>
      </c>
      <c r="L487" s="36" t="s">
        <v>1366</v>
      </c>
    </row>
    <row r="488" spans="1:12" ht="114.75" x14ac:dyDescent="0.25">
      <c r="A488" s="44">
        <f t="shared" si="8"/>
        <v>478</v>
      </c>
      <c r="B488" s="34">
        <v>43761</v>
      </c>
      <c r="C488" s="34">
        <v>43761</v>
      </c>
      <c r="D488" s="36" t="s">
        <v>1283</v>
      </c>
      <c r="E488" s="36" t="s">
        <v>1404</v>
      </c>
      <c r="F488" s="44" t="s">
        <v>1285</v>
      </c>
      <c r="G488" s="36">
        <v>4413001282</v>
      </c>
      <c r="H488" s="36" t="s">
        <v>1269</v>
      </c>
      <c r="I488" s="36" t="s">
        <v>1364</v>
      </c>
      <c r="J488" s="166">
        <v>20600</v>
      </c>
      <c r="K488" s="104" t="s">
        <v>1639</v>
      </c>
      <c r="L488" s="36" t="s">
        <v>1366</v>
      </c>
    </row>
    <row r="489" spans="1:12" ht="114.75" x14ac:dyDescent="0.25">
      <c r="A489" s="44">
        <f t="shared" si="8"/>
        <v>479</v>
      </c>
      <c r="B489" s="34">
        <v>43761</v>
      </c>
      <c r="C489" s="34">
        <v>43761</v>
      </c>
      <c r="D489" s="36" t="s">
        <v>1294</v>
      </c>
      <c r="E489" s="36" t="s">
        <v>1377</v>
      </c>
      <c r="F489" s="44" t="s">
        <v>1296</v>
      </c>
      <c r="G489" s="36">
        <v>4401033410</v>
      </c>
      <c r="H489" s="36" t="s">
        <v>1269</v>
      </c>
      <c r="I489" s="36" t="s">
        <v>1364</v>
      </c>
      <c r="J489" s="166">
        <v>26875</v>
      </c>
      <c r="K489" s="104" t="s">
        <v>1639</v>
      </c>
      <c r="L489" s="36" t="s">
        <v>1366</v>
      </c>
    </row>
    <row r="490" spans="1:12" ht="114.75" x14ac:dyDescent="0.25">
      <c r="A490" s="44">
        <f t="shared" si="8"/>
        <v>480</v>
      </c>
      <c r="B490" s="34">
        <v>43761</v>
      </c>
      <c r="C490" s="34">
        <v>43761</v>
      </c>
      <c r="D490" s="36" t="s">
        <v>1318</v>
      </c>
      <c r="E490" s="36" t="s">
        <v>1414</v>
      </c>
      <c r="F490" s="44" t="s">
        <v>1320</v>
      </c>
      <c r="G490" s="36" t="s">
        <v>1415</v>
      </c>
      <c r="H490" s="36" t="s">
        <v>1269</v>
      </c>
      <c r="I490" s="36" t="s">
        <v>1364</v>
      </c>
      <c r="J490" s="166">
        <v>22675</v>
      </c>
      <c r="K490" s="104" t="s">
        <v>1639</v>
      </c>
      <c r="L490" s="36" t="s">
        <v>1366</v>
      </c>
    </row>
    <row r="491" spans="1:12" ht="114.75" x14ac:dyDescent="0.25">
      <c r="A491" s="44">
        <f t="shared" si="8"/>
        <v>481</v>
      </c>
      <c r="B491" s="34">
        <v>43761</v>
      </c>
      <c r="C491" s="34">
        <v>43761</v>
      </c>
      <c r="D491" s="36" t="s">
        <v>1332</v>
      </c>
      <c r="E491" s="36" t="s">
        <v>1390</v>
      </c>
      <c r="F491" s="44" t="s">
        <v>1334</v>
      </c>
      <c r="G491" s="36">
        <v>4427003353</v>
      </c>
      <c r="H491" s="36" t="s">
        <v>1269</v>
      </c>
      <c r="I491" s="36" t="s">
        <v>1364</v>
      </c>
      <c r="J491" s="166">
        <v>29600</v>
      </c>
      <c r="K491" s="104" t="s">
        <v>1639</v>
      </c>
      <c r="L491" s="36" t="s">
        <v>1366</v>
      </c>
    </row>
    <row r="492" spans="1:12" ht="127.5" x14ac:dyDescent="0.25">
      <c r="A492" s="44">
        <f t="shared" si="8"/>
        <v>482</v>
      </c>
      <c r="B492" s="34">
        <v>43761</v>
      </c>
      <c r="C492" s="34">
        <v>43761</v>
      </c>
      <c r="D492" s="36" t="s">
        <v>1344</v>
      </c>
      <c r="E492" s="36" t="s">
        <v>1397</v>
      </c>
      <c r="F492" s="44" t="s">
        <v>1346</v>
      </c>
      <c r="G492" s="36">
        <v>4443023068</v>
      </c>
      <c r="H492" s="36" t="s">
        <v>1269</v>
      </c>
      <c r="I492" s="36" t="s">
        <v>1364</v>
      </c>
      <c r="J492" s="166">
        <v>80000</v>
      </c>
      <c r="K492" s="104" t="s">
        <v>1639</v>
      </c>
      <c r="L492" s="36" t="s">
        <v>1366</v>
      </c>
    </row>
    <row r="493" spans="1:12" ht="102" x14ac:dyDescent="0.25">
      <c r="A493" s="44">
        <f t="shared" si="8"/>
        <v>483</v>
      </c>
      <c r="B493" s="34">
        <v>43761</v>
      </c>
      <c r="C493" s="34">
        <v>43761</v>
      </c>
      <c r="D493" s="36" t="s">
        <v>1437</v>
      </c>
      <c r="E493" s="36" t="s">
        <v>1438</v>
      </c>
      <c r="F493" s="44" t="s">
        <v>1439</v>
      </c>
      <c r="G493" s="36">
        <v>4401020481</v>
      </c>
      <c r="H493" s="36" t="s">
        <v>1269</v>
      </c>
      <c r="I493" s="36" t="s">
        <v>1364</v>
      </c>
      <c r="J493" s="166">
        <v>64000</v>
      </c>
      <c r="K493" s="104" t="s">
        <v>1639</v>
      </c>
      <c r="L493" s="36" t="s">
        <v>1366</v>
      </c>
    </row>
    <row r="494" spans="1:12" ht="114.75" x14ac:dyDescent="0.25">
      <c r="A494" s="44">
        <f t="shared" si="8"/>
        <v>484</v>
      </c>
      <c r="B494" s="34">
        <v>43761</v>
      </c>
      <c r="C494" s="34">
        <v>43761</v>
      </c>
      <c r="D494" s="36" t="s">
        <v>1329</v>
      </c>
      <c r="E494" s="36" t="s">
        <v>1330</v>
      </c>
      <c r="F494" s="44" t="s">
        <v>1331</v>
      </c>
      <c r="G494" s="36">
        <v>4426002580</v>
      </c>
      <c r="H494" s="36" t="s">
        <v>1269</v>
      </c>
      <c r="I494" s="36" t="s">
        <v>1364</v>
      </c>
      <c r="J494" s="166">
        <v>32875</v>
      </c>
      <c r="K494" s="104" t="s">
        <v>1639</v>
      </c>
      <c r="L494" s="36" t="s">
        <v>1366</v>
      </c>
    </row>
    <row r="495" spans="1:12" ht="114.75" x14ac:dyDescent="0.25">
      <c r="A495" s="44">
        <f t="shared" si="8"/>
        <v>485</v>
      </c>
      <c r="B495" s="34">
        <v>43762</v>
      </c>
      <c r="C495" s="34">
        <v>43762</v>
      </c>
      <c r="D495" s="36" t="s">
        <v>1417</v>
      </c>
      <c r="E495" s="36" t="s">
        <v>1418</v>
      </c>
      <c r="F495" s="44" t="s">
        <v>1419</v>
      </c>
      <c r="G495" s="36">
        <v>4424001196</v>
      </c>
      <c r="H495" s="36" t="s">
        <v>1269</v>
      </c>
      <c r="I495" s="36" t="s">
        <v>1364</v>
      </c>
      <c r="J495" s="166">
        <v>23850</v>
      </c>
      <c r="K495" s="104" t="s">
        <v>1639</v>
      </c>
      <c r="L495" s="36" t="s">
        <v>1366</v>
      </c>
    </row>
    <row r="496" spans="1:12" ht="114.75" x14ac:dyDescent="0.25">
      <c r="A496" s="44">
        <f t="shared" si="8"/>
        <v>486</v>
      </c>
      <c r="B496" s="34">
        <v>43762</v>
      </c>
      <c r="C496" s="34">
        <v>43762</v>
      </c>
      <c r="D496" s="36" t="s">
        <v>1300</v>
      </c>
      <c r="E496" s="36" t="s">
        <v>1409</v>
      </c>
      <c r="F496" s="44" t="s">
        <v>1302</v>
      </c>
      <c r="G496" s="36">
        <v>4404003156</v>
      </c>
      <c r="H496" s="36" t="s">
        <v>1269</v>
      </c>
      <c r="I496" s="36" t="s">
        <v>1364</v>
      </c>
      <c r="J496" s="166">
        <v>29150</v>
      </c>
      <c r="K496" s="104" t="s">
        <v>1639</v>
      </c>
      <c r="L496" s="36" t="s">
        <v>1366</v>
      </c>
    </row>
    <row r="497" spans="1:12" ht="114.75" x14ac:dyDescent="0.25">
      <c r="A497" s="44">
        <f t="shared" si="8"/>
        <v>487</v>
      </c>
      <c r="B497" s="34">
        <v>43762</v>
      </c>
      <c r="C497" s="34">
        <v>43762</v>
      </c>
      <c r="D497" s="36" t="s">
        <v>1306</v>
      </c>
      <c r="E497" s="36" t="s">
        <v>1381</v>
      </c>
      <c r="F497" s="44" t="s">
        <v>1308</v>
      </c>
      <c r="G497" s="36">
        <v>4406001718</v>
      </c>
      <c r="H497" s="36" t="s">
        <v>1269</v>
      </c>
      <c r="I497" s="36" t="s">
        <v>1364</v>
      </c>
      <c r="J497" s="166">
        <v>30525</v>
      </c>
      <c r="K497" s="104" t="s">
        <v>1639</v>
      </c>
      <c r="L497" s="36" t="s">
        <v>1366</v>
      </c>
    </row>
    <row r="498" spans="1:12" ht="127.5" x14ac:dyDescent="0.25">
      <c r="A498" s="44">
        <f t="shared" si="8"/>
        <v>488</v>
      </c>
      <c r="B498" s="34">
        <v>43762</v>
      </c>
      <c r="C498" s="34">
        <v>43762</v>
      </c>
      <c r="D498" s="36" t="s">
        <v>1274</v>
      </c>
      <c r="E498" s="36" t="s">
        <v>1370</v>
      </c>
      <c r="F498" s="44" t="s">
        <v>1276</v>
      </c>
      <c r="G498" s="36">
        <v>4431001567</v>
      </c>
      <c r="H498" s="36" t="s">
        <v>1269</v>
      </c>
      <c r="I498" s="36" t="s">
        <v>1364</v>
      </c>
      <c r="J498" s="166">
        <v>18500</v>
      </c>
      <c r="K498" s="104" t="s">
        <v>1639</v>
      </c>
      <c r="L498" s="36" t="s">
        <v>1366</v>
      </c>
    </row>
    <row r="499" spans="1:12" ht="114.75" x14ac:dyDescent="0.25">
      <c r="A499" s="44">
        <f t="shared" si="8"/>
        <v>489</v>
      </c>
      <c r="B499" s="34">
        <v>43762</v>
      </c>
      <c r="C499" s="34">
        <v>43762</v>
      </c>
      <c r="D499" s="36" t="s">
        <v>1271</v>
      </c>
      <c r="E499" s="36" t="s">
        <v>1368</v>
      </c>
      <c r="F499" s="44" t="s">
        <v>1273</v>
      </c>
      <c r="G499" s="36">
        <v>4402006183</v>
      </c>
      <c r="H499" s="36" t="s">
        <v>1269</v>
      </c>
      <c r="I499" s="36" t="s">
        <v>1364</v>
      </c>
      <c r="J499" s="166">
        <v>33950</v>
      </c>
      <c r="K499" s="104" t="s">
        <v>1639</v>
      </c>
      <c r="L499" s="36" t="s">
        <v>1366</v>
      </c>
    </row>
    <row r="500" spans="1:12" ht="165.75" x14ac:dyDescent="0.25">
      <c r="A500" s="44">
        <f t="shared" si="8"/>
        <v>490</v>
      </c>
      <c r="B500" s="34">
        <v>43762</v>
      </c>
      <c r="C500" s="34">
        <v>43762</v>
      </c>
      <c r="D500" s="36" t="s">
        <v>1291</v>
      </c>
      <c r="E500" s="36" t="s">
        <v>1292</v>
      </c>
      <c r="F500" s="44" t="s">
        <v>1293</v>
      </c>
      <c r="G500" s="36">
        <v>4443023283</v>
      </c>
      <c r="H500" s="36" t="s">
        <v>1269</v>
      </c>
      <c r="I500" s="36" t="s">
        <v>1364</v>
      </c>
      <c r="J500" s="166">
        <v>131375</v>
      </c>
      <c r="K500" s="104" t="s">
        <v>1639</v>
      </c>
      <c r="L500" s="36" t="s">
        <v>1366</v>
      </c>
    </row>
    <row r="501" spans="1:12" ht="114.75" x14ac:dyDescent="0.25">
      <c r="A501" s="44">
        <f t="shared" si="8"/>
        <v>491</v>
      </c>
      <c r="B501" s="37">
        <v>43762</v>
      </c>
      <c r="C501" s="37">
        <v>43762</v>
      </c>
      <c r="D501" s="33" t="s">
        <v>1315</v>
      </c>
      <c r="E501" s="33" t="s">
        <v>1385</v>
      </c>
      <c r="F501" s="52" t="s">
        <v>1317</v>
      </c>
      <c r="G501" s="33">
        <v>4421004738</v>
      </c>
      <c r="H501" s="33" t="s">
        <v>1269</v>
      </c>
      <c r="I501" s="33" t="s">
        <v>1364</v>
      </c>
      <c r="J501" s="179">
        <v>30350</v>
      </c>
      <c r="K501" s="104" t="s">
        <v>1639</v>
      </c>
      <c r="L501" s="36" t="s">
        <v>1366</v>
      </c>
    </row>
    <row r="502" spans="1:12" ht="114.75" x14ac:dyDescent="0.25">
      <c r="A502" s="44">
        <f t="shared" si="8"/>
        <v>492</v>
      </c>
      <c r="B502" s="34">
        <v>43762</v>
      </c>
      <c r="C502" s="34">
        <v>43762</v>
      </c>
      <c r="D502" s="36" t="s">
        <v>1335</v>
      </c>
      <c r="E502" s="36" t="s">
        <v>1391</v>
      </c>
      <c r="F502" s="44" t="s">
        <v>1337</v>
      </c>
      <c r="G502" s="36">
        <v>4428002803</v>
      </c>
      <c r="H502" s="36" t="s">
        <v>1269</v>
      </c>
      <c r="I502" s="36" t="s">
        <v>1364</v>
      </c>
      <c r="J502" s="166">
        <v>24600</v>
      </c>
      <c r="K502" s="104" t="s">
        <v>1639</v>
      </c>
      <c r="L502" s="36" t="s">
        <v>1366</v>
      </c>
    </row>
    <row r="503" spans="1:12" ht="114.75" x14ac:dyDescent="0.25">
      <c r="A503" s="44">
        <f t="shared" si="8"/>
        <v>493</v>
      </c>
      <c r="B503" s="34">
        <v>43766</v>
      </c>
      <c r="C503" s="34">
        <v>43766</v>
      </c>
      <c r="D503" s="36" t="s">
        <v>1266</v>
      </c>
      <c r="E503" s="36" t="s">
        <v>1363</v>
      </c>
      <c r="F503" s="44" t="s">
        <v>1268</v>
      </c>
      <c r="G503" s="36">
        <v>4408003742</v>
      </c>
      <c r="H503" s="36" t="s">
        <v>1269</v>
      </c>
      <c r="I503" s="36" t="s">
        <v>1364</v>
      </c>
      <c r="J503" s="166">
        <v>22075</v>
      </c>
      <c r="K503" s="104" t="s">
        <v>1639</v>
      </c>
      <c r="L503" s="36" t="s">
        <v>1366</v>
      </c>
    </row>
    <row r="504" spans="1:12" ht="114.75" x14ac:dyDescent="0.25">
      <c r="A504" s="44">
        <f t="shared" si="8"/>
        <v>494</v>
      </c>
      <c r="B504" s="34">
        <v>43766</v>
      </c>
      <c r="C504" s="34">
        <v>43766</v>
      </c>
      <c r="D504" s="36" t="s">
        <v>1341</v>
      </c>
      <c r="E504" s="36" t="s">
        <v>1395</v>
      </c>
      <c r="F504" s="44" t="s">
        <v>1343</v>
      </c>
      <c r="G504" s="36">
        <v>4407003965</v>
      </c>
      <c r="H504" s="36" t="s">
        <v>1269</v>
      </c>
      <c r="I504" s="36" t="s">
        <v>1364</v>
      </c>
      <c r="J504" s="166">
        <v>46700</v>
      </c>
      <c r="K504" s="104" t="s">
        <v>1639</v>
      </c>
      <c r="L504" s="36" t="s">
        <v>1366</v>
      </c>
    </row>
    <row r="505" spans="1:12" ht="114.75" x14ac:dyDescent="0.25">
      <c r="A505" s="44">
        <f t="shared" si="8"/>
        <v>495</v>
      </c>
      <c r="B505" s="34">
        <v>43766</v>
      </c>
      <c r="C505" s="34">
        <v>43766</v>
      </c>
      <c r="D505" s="36" t="s">
        <v>1400</v>
      </c>
      <c r="E505" s="36" t="s">
        <v>1401</v>
      </c>
      <c r="F505" s="44" t="s">
        <v>1402</v>
      </c>
      <c r="G505" s="36" t="s">
        <v>1403</v>
      </c>
      <c r="H505" s="36" t="s">
        <v>1269</v>
      </c>
      <c r="I505" s="36" t="s">
        <v>1364</v>
      </c>
      <c r="J505" s="166">
        <v>36875</v>
      </c>
      <c r="K505" s="104" t="s">
        <v>1639</v>
      </c>
      <c r="L505" s="36" t="s">
        <v>1366</v>
      </c>
    </row>
    <row r="506" spans="1:12" ht="114.75" x14ac:dyDescent="0.25">
      <c r="A506" s="44">
        <f t="shared" si="8"/>
        <v>496</v>
      </c>
      <c r="B506" s="34">
        <v>43766</v>
      </c>
      <c r="C506" s="34">
        <v>43766</v>
      </c>
      <c r="D506" s="36" t="s">
        <v>1309</v>
      </c>
      <c r="E506" s="36" t="s">
        <v>1382</v>
      </c>
      <c r="F506" s="44" t="s">
        <v>1311</v>
      </c>
      <c r="G506" s="36">
        <v>4405002645</v>
      </c>
      <c r="H506" s="36" t="s">
        <v>1269</v>
      </c>
      <c r="I506" s="36" t="s">
        <v>1364</v>
      </c>
      <c r="J506" s="166">
        <v>37525</v>
      </c>
      <c r="K506" s="104" t="s">
        <v>1639</v>
      </c>
      <c r="L506" s="36" t="s">
        <v>1366</v>
      </c>
    </row>
    <row r="507" spans="1:12" ht="114.75" x14ac:dyDescent="0.25">
      <c r="A507" s="44">
        <f t="shared" si="8"/>
        <v>497</v>
      </c>
      <c r="B507" s="34">
        <v>43770</v>
      </c>
      <c r="C507" s="34">
        <v>43770</v>
      </c>
      <c r="D507" s="36" t="s">
        <v>1312</v>
      </c>
      <c r="E507" s="36" t="s">
        <v>1383</v>
      </c>
      <c r="F507" s="44" t="s">
        <v>1314</v>
      </c>
      <c r="G507" s="36">
        <v>4420001565</v>
      </c>
      <c r="H507" s="36" t="s">
        <v>1269</v>
      </c>
      <c r="I507" s="36" t="s">
        <v>1364</v>
      </c>
      <c r="J507" s="166">
        <v>19575</v>
      </c>
      <c r="K507" s="104" t="s">
        <v>1639</v>
      </c>
      <c r="L507" s="36" t="s">
        <v>1366</v>
      </c>
    </row>
    <row r="508" spans="1:12" ht="114.75" x14ac:dyDescent="0.25">
      <c r="A508" s="44">
        <f t="shared" si="8"/>
        <v>498</v>
      </c>
      <c r="B508" s="34">
        <v>43777</v>
      </c>
      <c r="C508" s="34">
        <v>43777</v>
      </c>
      <c r="D508" s="36" t="s">
        <v>1277</v>
      </c>
      <c r="E508" s="36" t="s">
        <v>1371</v>
      </c>
      <c r="F508" s="44" t="s">
        <v>1279</v>
      </c>
      <c r="G508" s="36">
        <v>4410002263</v>
      </c>
      <c r="H508" s="36" t="s">
        <v>1269</v>
      </c>
      <c r="I508" s="36" t="s">
        <v>1364</v>
      </c>
      <c r="J508" s="166">
        <v>28425</v>
      </c>
      <c r="K508" s="104" t="s">
        <v>1639</v>
      </c>
      <c r="L508" s="36" t="s">
        <v>1366</v>
      </c>
    </row>
    <row r="509" spans="1:12" ht="114.75" x14ac:dyDescent="0.25">
      <c r="A509" s="44">
        <f t="shared" si="8"/>
        <v>499</v>
      </c>
      <c r="B509" s="34">
        <v>43777</v>
      </c>
      <c r="C509" s="34">
        <v>43777</v>
      </c>
      <c r="D509" s="36" t="s">
        <v>1421</v>
      </c>
      <c r="E509" s="36" t="s">
        <v>1422</v>
      </c>
      <c r="F509" s="44" t="s">
        <v>1423</v>
      </c>
      <c r="G509" s="36">
        <v>4425001865</v>
      </c>
      <c r="H509" s="36" t="s">
        <v>1269</v>
      </c>
      <c r="I509" s="36" t="s">
        <v>1364</v>
      </c>
      <c r="J509" s="166">
        <v>21100</v>
      </c>
      <c r="K509" s="104" t="s">
        <v>1639</v>
      </c>
      <c r="L509" s="36" t="s">
        <v>1366</v>
      </c>
    </row>
    <row r="510" spans="1:12" ht="140.25" x14ac:dyDescent="0.25">
      <c r="A510" s="44">
        <f t="shared" si="8"/>
        <v>500</v>
      </c>
      <c r="B510" s="34">
        <v>43780</v>
      </c>
      <c r="C510" s="34">
        <v>43780</v>
      </c>
      <c r="D510" s="36" t="s">
        <v>1441</v>
      </c>
      <c r="E510" s="36" t="s">
        <v>1442</v>
      </c>
      <c r="F510" s="44" t="s">
        <v>1349</v>
      </c>
      <c r="G510" s="36">
        <v>4419002010</v>
      </c>
      <c r="H510" s="36" t="s">
        <v>1443</v>
      </c>
      <c r="I510" s="36" t="s">
        <v>1364</v>
      </c>
      <c r="J510" s="166">
        <v>728211</v>
      </c>
      <c r="K510" s="104" t="s">
        <v>1640</v>
      </c>
      <c r="L510" s="36" t="s">
        <v>1366</v>
      </c>
    </row>
    <row r="511" spans="1:12" ht="114.75" x14ac:dyDescent="0.25">
      <c r="A511" s="44">
        <f t="shared" si="8"/>
        <v>501</v>
      </c>
      <c r="B511" s="34">
        <v>43781</v>
      </c>
      <c r="C511" s="34">
        <v>43781</v>
      </c>
      <c r="D511" s="36" t="s">
        <v>1338</v>
      </c>
      <c r="E511" s="36" t="s">
        <v>1393</v>
      </c>
      <c r="F511" s="44" t="s">
        <v>1340</v>
      </c>
      <c r="G511" s="36">
        <v>4429002669</v>
      </c>
      <c r="H511" s="36" t="s">
        <v>1269</v>
      </c>
      <c r="I511" s="36" t="s">
        <v>1364</v>
      </c>
      <c r="J511" s="166">
        <v>25025</v>
      </c>
      <c r="K511" s="104" t="s">
        <v>1639</v>
      </c>
      <c r="L511" s="36" t="s">
        <v>1366</v>
      </c>
    </row>
    <row r="512" spans="1:12" ht="114.75" x14ac:dyDescent="0.25">
      <c r="A512" s="44">
        <f t="shared" si="8"/>
        <v>502</v>
      </c>
      <c r="B512" s="34">
        <v>43783</v>
      </c>
      <c r="C512" s="34">
        <v>43783</v>
      </c>
      <c r="D512" s="36" t="s">
        <v>1411</v>
      </c>
      <c r="E512" s="36" t="s">
        <v>1412</v>
      </c>
      <c r="F512" s="44" t="s">
        <v>1305</v>
      </c>
      <c r="G512" s="36">
        <v>4418001328</v>
      </c>
      <c r="H512" s="36" t="s">
        <v>1269</v>
      </c>
      <c r="I512" s="36" t="s">
        <v>1364</v>
      </c>
      <c r="J512" s="166">
        <v>20475</v>
      </c>
      <c r="K512" s="104" t="s">
        <v>1639</v>
      </c>
      <c r="L512" s="36" t="s">
        <v>1366</v>
      </c>
    </row>
    <row r="513" spans="1:12" ht="114.75" x14ac:dyDescent="0.25">
      <c r="A513" s="44">
        <f t="shared" si="8"/>
        <v>503</v>
      </c>
      <c r="B513" s="37">
        <v>43783</v>
      </c>
      <c r="C513" s="37">
        <v>43783</v>
      </c>
      <c r="D513" s="319" t="s">
        <v>1288</v>
      </c>
      <c r="E513" s="319" t="s">
        <v>1407</v>
      </c>
      <c r="F513" s="450" t="s">
        <v>1293</v>
      </c>
      <c r="G513" s="319">
        <v>4443023283</v>
      </c>
      <c r="H513" s="319" t="s">
        <v>1269</v>
      </c>
      <c r="I513" s="319" t="s">
        <v>1364</v>
      </c>
      <c r="J513" s="320">
        <v>23375</v>
      </c>
      <c r="K513" s="104" t="s">
        <v>1639</v>
      </c>
      <c r="L513" s="33" t="s">
        <v>1366</v>
      </c>
    </row>
    <row r="514" spans="1:12" ht="153" x14ac:dyDescent="0.25">
      <c r="A514" s="44">
        <f t="shared" si="8"/>
        <v>504</v>
      </c>
      <c r="B514" s="34">
        <v>43789</v>
      </c>
      <c r="C514" s="34">
        <v>43789</v>
      </c>
      <c r="D514" s="107" t="s">
        <v>1634</v>
      </c>
      <c r="E514" s="107" t="s">
        <v>1635</v>
      </c>
      <c r="F514" s="449" t="s">
        <v>1636</v>
      </c>
      <c r="G514" s="107">
        <v>4401192265</v>
      </c>
      <c r="H514" s="107" t="s">
        <v>1637</v>
      </c>
      <c r="I514" s="107" t="s">
        <v>1364</v>
      </c>
      <c r="J514" s="316">
        <v>2218085.2799999998</v>
      </c>
      <c r="K514" s="104" t="s">
        <v>1639</v>
      </c>
      <c r="L514" s="36" t="s">
        <v>1366</v>
      </c>
    </row>
    <row r="515" spans="1:12" ht="114.75" x14ac:dyDescent="0.25">
      <c r="A515" s="44">
        <f t="shared" si="8"/>
        <v>505</v>
      </c>
      <c r="B515" s="34">
        <v>43794</v>
      </c>
      <c r="C515" s="34">
        <v>43794</v>
      </c>
      <c r="D515" s="36" t="s">
        <v>1286</v>
      </c>
      <c r="E515" s="36" t="s">
        <v>1373</v>
      </c>
      <c r="F515" s="44" t="s">
        <v>1374</v>
      </c>
      <c r="G515" s="36">
        <v>4412002678</v>
      </c>
      <c r="H515" s="36" t="s">
        <v>1269</v>
      </c>
      <c r="I515" s="36" t="s">
        <v>1364</v>
      </c>
      <c r="J515" s="166">
        <v>21775</v>
      </c>
      <c r="K515" s="104" t="s">
        <v>1639</v>
      </c>
      <c r="L515" s="36" t="s">
        <v>1366</v>
      </c>
    </row>
    <row r="516" spans="1:12" ht="114.75" x14ac:dyDescent="0.25">
      <c r="A516" s="44">
        <f t="shared" si="8"/>
        <v>506</v>
      </c>
      <c r="B516" s="34">
        <v>43794</v>
      </c>
      <c r="C516" s="34">
        <v>43794</v>
      </c>
      <c r="D516" s="36" t="s">
        <v>1321</v>
      </c>
      <c r="E516" s="36" t="s">
        <v>1387</v>
      </c>
      <c r="F516" s="44" t="s">
        <v>1388</v>
      </c>
      <c r="G516" s="36">
        <v>4423002239</v>
      </c>
      <c r="H516" s="36" t="s">
        <v>1269</v>
      </c>
      <c r="I516" s="36" t="s">
        <v>1364</v>
      </c>
      <c r="J516" s="166">
        <v>21475</v>
      </c>
      <c r="K516" s="104" t="s">
        <v>1639</v>
      </c>
      <c r="L516" s="36" t="s">
        <v>1366</v>
      </c>
    </row>
    <row r="517" spans="1:12" ht="114.75" x14ac:dyDescent="0.25">
      <c r="A517" s="44">
        <f t="shared" si="8"/>
        <v>507</v>
      </c>
      <c r="B517" s="34">
        <v>43796</v>
      </c>
      <c r="C517" s="34">
        <v>43796</v>
      </c>
      <c r="D517" s="107" t="s">
        <v>1297</v>
      </c>
      <c r="E517" s="107" t="s">
        <v>1379</v>
      </c>
      <c r="F517" s="449" t="s">
        <v>1299</v>
      </c>
      <c r="G517" s="107">
        <v>4416003094</v>
      </c>
      <c r="H517" s="36" t="s">
        <v>1269</v>
      </c>
      <c r="I517" s="36" t="s">
        <v>1364</v>
      </c>
      <c r="J517" s="166">
        <v>32125</v>
      </c>
      <c r="K517" s="104" t="s">
        <v>1639</v>
      </c>
      <c r="L517" s="36" t="s">
        <v>1366</v>
      </c>
    </row>
    <row r="518" spans="1:12" ht="140.25" x14ac:dyDescent="0.25">
      <c r="A518" s="44">
        <f t="shared" si="8"/>
        <v>508</v>
      </c>
      <c r="B518" s="34">
        <v>43808</v>
      </c>
      <c r="C518" s="34">
        <v>43808</v>
      </c>
      <c r="D518" s="36" t="s">
        <v>1441</v>
      </c>
      <c r="E518" s="36" t="s">
        <v>1442</v>
      </c>
      <c r="F518" s="44" t="s">
        <v>1349</v>
      </c>
      <c r="G518" s="36">
        <v>4419002010</v>
      </c>
      <c r="H518" s="36" t="s">
        <v>1443</v>
      </c>
      <c r="I518" s="36" t="s">
        <v>1364</v>
      </c>
      <c r="J518" s="166">
        <v>737906</v>
      </c>
      <c r="K518" s="104" t="s">
        <v>1641</v>
      </c>
      <c r="L518" s="36" t="s">
        <v>1366</v>
      </c>
    </row>
    <row r="519" spans="1:12" ht="153" x14ac:dyDescent="0.25">
      <c r="A519" s="44">
        <f t="shared" ref="A519" si="9">A518+1</f>
        <v>509</v>
      </c>
      <c r="B519" s="34">
        <v>43815</v>
      </c>
      <c r="C519" s="34">
        <v>43815</v>
      </c>
      <c r="D519" s="107" t="s">
        <v>1634</v>
      </c>
      <c r="E519" s="107" t="s">
        <v>1635</v>
      </c>
      <c r="F519" s="449" t="s">
        <v>1636</v>
      </c>
      <c r="G519" s="107">
        <v>4401192265</v>
      </c>
      <c r="H519" s="107" t="s">
        <v>1637</v>
      </c>
      <c r="I519" s="107" t="s">
        <v>1364</v>
      </c>
      <c r="J519" s="316">
        <v>2561461.98</v>
      </c>
      <c r="K519" s="104" t="s">
        <v>1639</v>
      </c>
      <c r="L519" s="36" t="s">
        <v>1366</v>
      </c>
    </row>
    <row r="520" spans="1:12" ht="140.25" x14ac:dyDescent="0.25">
      <c r="A520" s="322">
        <f>+A519+1</f>
        <v>510</v>
      </c>
      <c r="B520" s="42">
        <v>43874</v>
      </c>
      <c r="C520" s="42">
        <v>43874</v>
      </c>
      <c r="D520" s="35" t="s">
        <v>1441</v>
      </c>
      <c r="E520" s="35" t="s">
        <v>1442</v>
      </c>
      <c r="F520" s="44" t="s">
        <v>1349</v>
      </c>
      <c r="G520" s="36">
        <v>4419002010</v>
      </c>
      <c r="H520" s="36" t="s">
        <v>1443</v>
      </c>
      <c r="I520" s="35" t="s">
        <v>1364</v>
      </c>
      <c r="J520" s="166">
        <v>691165</v>
      </c>
      <c r="K520" s="95" t="s">
        <v>1642</v>
      </c>
      <c r="L520" s="35" t="s">
        <v>1366</v>
      </c>
    </row>
    <row r="521" spans="1:12" ht="153" x14ac:dyDescent="0.25">
      <c r="A521" s="322">
        <f t="shared" ref="A521:A584" si="10">A520+1</f>
        <v>511</v>
      </c>
      <c r="B521" s="42">
        <v>43880</v>
      </c>
      <c r="C521" s="42">
        <v>43880</v>
      </c>
      <c r="D521" s="220" t="s">
        <v>1634</v>
      </c>
      <c r="E521" s="220" t="s">
        <v>1635</v>
      </c>
      <c r="F521" s="449" t="s">
        <v>1636</v>
      </c>
      <c r="G521" s="107">
        <v>4401192265</v>
      </c>
      <c r="H521" s="107" t="s">
        <v>1637</v>
      </c>
      <c r="I521" s="220" t="s">
        <v>1364</v>
      </c>
      <c r="J521" s="316">
        <v>3945184</v>
      </c>
      <c r="K521" s="323" t="s">
        <v>1643</v>
      </c>
      <c r="L521" s="35" t="s">
        <v>1366</v>
      </c>
    </row>
    <row r="522" spans="1:12" ht="102" x14ac:dyDescent="0.25">
      <c r="A522" s="322">
        <f t="shared" si="10"/>
        <v>512</v>
      </c>
      <c r="B522" s="42">
        <v>43882</v>
      </c>
      <c r="C522" s="42">
        <v>43882</v>
      </c>
      <c r="D522" s="35" t="s">
        <v>1437</v>
      </c>
      <c r="E522" s="35" t="s">
        <v>1438</v>
      </c>
      <c r="F522" s="44" t="s">
        <v>1439</v>
      </c>
      <c r="G522" s="36">
        <v>4401020481</v>
      </c>
      <c r="H522" s="36" t="s">
        <v>1269</v>
      </c>
      <c r="I522" s="35" t="s">
        <v>1364</v>
      </c>
      <c r="J522" s="166">
        <v>75000</v>
      </c>
      <c r="K522" s="323" t="s">
        <v>1644</v>
      </c>
      <c r="L522" s="35" t="s">
        <v>1366</v>
      </c>
    </row>
    <row r="523" spans="1:12" ht="114.75" x14ac:dyDescent="0.25">
      <c r="A523" s="322">
        <f t="shared" si="10"/>
        <v>513</v>
      </c>
      <c r="B523" s="42">
        <v>43882</v>
      </c>
      <c r="C523" s="42">
        <v>43882</v>
      </c>
      <c r="D523" s="35" t="s">
        <v>1329</v>
      </c>
      <c r="E523" s="35" t="s">
        <v>1330</v>
      </c>
      <c r="F523" s="44" t="s">
        <v>1331</v>
      </c>
      <c r="G523" s="36">
        <v>4426002580</v>
      </c>
      <c r="H523" s="36" t="s">
        <v>1269</v>
      </c>
      <c r="I523" s="35" t="s">
        <v>1364</v>
      </c>
      <c r="J523" s="166">
        <v>48000</v>
      </c>
      <c r="K523" s="323" t="s">
        <v>1644</v>
      </c>
      <c r="L523" s="35" t="s">
        <v>1366</v>
      </c>
    </row>
    <row r="524" spans="1:12" ht="165.75" x14ac:dyDescent="0.25">
      <c r="A524" s="322">
        <f t="shared" si="10"/>
        <v>514</v>
      </c>
      <c r="B524" s="42">
        <v>43882</v>
      </c>
      <c r="C524" s="42">
        <v>43882</v>
      </c>
      <c r="D524" s="35" t="s">
        <v>1291</v>
      </c>
      <c r="E524" s="35" t="s">
        <v>1292</v>
      </c>
      <c r="F524" s="44" t="s">
        <v>1293</v>
      </c>
      <c r="G524" s="36">
        <v>4443023283</v>
      </c>
      <c r="H524" s="36" t="s">
        <v>1269</v>
      </c>
      <c r="I524" s="35" t="s">
        <v>1364</v>
      </c>
      <c r="J524" s="166">
        <v>160600</v>
      </c>
      <c r="K524" s="323" t="s">
        <v>1644</v>
      </c>
      <c r="L524" s="35" t="s">
        <v>1366</v>
      </c>
    </row>
    <row r="525" spans="1:12" ht="114.75" x14ac:dyDescent="0.25">
      <c r="A525" s="322">
        <f t="shared" si="10"/>
        <v>515</v>
      </c>
      <c r="B525" s="42">
        <v>43888</v>
      </c>
      <c r="C525" s="42">
        <v>43888</v>
      </c>
      <c r="D525" s="35" t="s">
        <v>1294</v>
      </c>
      <c r="E525" s="35" t="s">
        <v>1377</v>
      </c>
      <c r="F525" s="44" t="s">
        <v>1296</v>
      </c>
      <c r="G525" s="36">
        <v>4401033410</v>
      </c>
      <c r="H525" s="36" t="s">
        <v>1269</v>
      </c>
      <c r="I525" s="35" t="s">
        <v>1364</v>
      </c>
      <c r="J525" s="166">
        <v>32200</v>
      </c>
      <c r="K525" s="323" t="s">
        <v>1644</v>
      </c>
      <c r="L525" s="35" t="s">
        <v>1366</v>
      </c>
    </row>
    <row r="526" spans="1:12" ht="127.5" x14ac:dyDescent="0.25">
      <c r="A526" s="322">
        <f t="shared" si="10"/>
        <v>516</v>
      </c>
      <c r="B526" s="42">
        <v>43888</v>
      </c>
      <c r="C526" s="42">
        <v>43888</v>
      </c>
      <c r="D526" s="35" t="s">
        <v>1274</v>
      </c>
      <c r="E526" s="35" t="s">
        <v>1370</v>
      </c>
      <c r="F526" s="44" t="s">
        <v>1276</v>
      </c>
      <c r="G526" s="36">
        <v>4431001567</v>
      </c>
      <c r="H526" s="36" t="s">
        <v>1269</v>
      </c>
      <c r="I526" s="35" t="s">
        <v>1364</v>
      </c>
      <c r="J526" s="166">
        <v>23000</v>
      </c>
      <c r="K526" s="323" t="s">
        <v>1644</v>
      </c>
      <c r="L526" s="35" t="s">
        <v>1366</v>
      </c>
    </row>
    <row r="527" spans="1:12" ht="114.75" x14ac:dyDescent="0.25">
      <c r="A527" s="322">
        <f t="shared" si="10"/>
        <v>517</v>
      </c>
      <c r="B527" s="42">
        <v>43888</v>
      </c>
      <c r="C527" s="42">
        <v>43888</v>
      </c>
      <c r="D527" s="35" t="s">
        <v>1335</v>
      </c>
      <c r="E527" s="35" t="s">
        <v>1391</v>
      </c>
      <c r="F527" s="44" t="s">
        <v>1337</v>
      </c>
      <c r="G527" s="36">
        <v>4428002803</v>
      </c>
      <c r="H527" s="36" t="s">
        <v>1269</v>
      </c>
      <c r="I527" s="35" t="s">
        <v>1364</v>
      </c>
      <c r="J527" s="166">
        <v>31000</v>
      </c>
      <c r="K527" s="323" t="s">
        <v>1644</v>
      </c>
      <c r="L527" s="35" t="s">
        <v>1366</v>
      </c>
    </row>
    <row r="528" spans="1:12" ht="114.75" x14ac:dyDescent="0.25">
      <c r="A528" s="322">
        <f t="shared" si="10"/>
        <v>518</v>
      </c>
      <c r="B528" s="42">
        <v>43888</v>
      </c>
      <c r="C528" s="42">
        <v>43888</v>
      </c>
      <c r="D528" s="35" t="s">
        <v>1309</v>
      </c>
      <c r="E528" s="35" t="s">
        <v>1382</v>
      </c>
      <c r="F528" s="44" t="s">
        <v>1311</v>
      </c>
      <c r="G528" s="36">
        <v>4405002645</v>
      </c>
      <c r="H528" s="36" t="s">
        <v>1269</v>
      </c>
      <c r="I528" s="35" t="s">
        <v>1364</v>
      </c>
      <c r="J528" s="166">
        <v>46250</v>
      </c>
      <c r="K528" s="323" t="s">
        <v>1644</v>
      </c>
      <c r="L528" s="35" t="s">
        <v>1366</v>
      </c>
    </row>
    <row r="529" spans="1:12" ht="114.75" x14ac:dyDescent="0.25">
      <c r="A529" s="322">
        <f t="shared" si="10"/>
        <v>519</v>
      </c>
      <c r="B529" s="42">
        <v>43889</v>
      </c>
      <c r="C529" s="42">
        <v>43889</v>
      </c>
      <c r="D529" s="35" t="s">
        <v>1315</v>
      </c>
      <c r="E529" s="35" t="s">
        <v>1385</v>
      </c>
      <c r="F529" s="44" t="s">
        <v>1317</v>
      </c>
      <c r="G529" s="36">
        <v>4421004738</v>
      </c>
      <c r="H529" s="36" t="s">
        <v>1269</v>
      </c>
      <c r="I529" s="35" t="s">
        <v>1364</v>
      </c>
      <c r="J529" s="166">
        <v>39000</v>
      </c>
      <c r="K529" s="323" t="s">
        <v>1644</v>
      </c>
      <c r="L529" s="35" t="s">
        <v>1366</v>
      </c>
    </row>
    <row r="530" spans="1:12" ht="114.75" x14ac:dyDescent="0.25">
      <c r="A530" s="322">
        <f t="shared" si="10"/>
        <v>520</v>
      </c>
      <c r="B530" s="42">
        <v>43889</v>
      </c>
      <c r="C530" s="42">
        <v>43889</v>
      </c>
      <c r="D530" s="35" t="s">
        <v>1266</v>
      </c>
      <c r="E530" s="35" t="s">
        <v>1363</v>
      </c>
      <c r="F530" s="44" t="s">
        <v>1268</v>
      </c>
      <c r="G530" s="36">
        <v>4408003742</v>
      </c>
      <c r="H530" s="36" t="s">
        <v>1269</v>
      </c>
      <c r="I530" s="35" t="s">
        <v>1364</v>
      </c>
      <c r="J530" s="166">
        <v>27175</v>
      </c>
      <c r="K530" s="323" t="s">
        <v>1644</v>
      </c>
      <c r="L530" s="35" t="s">
        <v>1366</v>
      </c>
    </row>
    <row r="531" spans="1:12" ht="114.75" x14ac:dyDescent="0.25">
      <c r="A531" s="322">
        <f t="shared" si="10"/>
        <v>521</v>
      </c>
      <c r="B531" s="42">
        <v>43889</v>
      </c>
      <c r="C531" s="42">
        <v>43889</v>
      </c>
      <c r="D531" s="35" t="s">
        <v>1277</v>
      </c>
      <c r="E531" s="35" t="s">
        <v>1371</v>
      </c>
      <c r="F531" s="44" t="s">
        <v>1279</v>
      </c>
      <c r="G531" s="36">
        <v>4410002263</v>
      </c>
      <c r="H531" s="36" t="s">
        <v>1269</v>
      </c>
      <c r="I531" s="35" t="s">
        <v>1364</v>
      </c>
      <c r="J531" s="166">
        <v>33925</v>
      </c>
      <c r="K531" s="323" t="s">
        <v>1644</v>
      </c>
      <c r="L531" s="35" t="s">
        <v>1366</v>
      </c>
    </row>
    <row r="532" spans="1:12" ht="114.75" x14ac:dyDescent="0.25">
      <c r="A532" s="322">
        <f t="shared" si="10"/>
        <v>522</v>
      </c>
      <c r="B532" s="42">
        <v>43889</v>
      </c>
      <c r="C532" s="42">
        <v>43889</v>
      </c>
      <c r="D532" s="35" t="s">
        <v>1286</v>
      </c>
      <c r="E532" s="35" t="s">
        <v>1373</v>
      </c>
      <c r="F532" s="44" t="s">
        <v>1374</v>
      </c>
      <c r="G532" s="36">
        <v>4412002678</v>
      </c>
      <c r="H532" s="36" t="s">
        <v>1269</v>
      </c>
      <c r="I532" s="35" t="s">
        <v>1364</v>
      </c>
      <c r="J532" s="166">
        <v>34500</v>
      </c>
      <c r="K532" s="323" t="s">
        <v>1644</v>
      </c>
      <c r="L532" s="35" t="s">
        <v>1366</v>
      </c>
    </row>
    <row r="533" spans="1:12" ht="114.75" x14ac:dyDescent="0.25">
      <c r="A533" s="322">
        <f t="shared" si="10"/>
        <v>523</v>
      </c>
      <c r="B533" s="42">
        <v>43889</v>
      </c>
      <c r="C533" s="42">
        <v>43889</v>
      </c>
      <c r="D533" s="35" t="s">
        <v>1321</v>
      </c>
      <c r="E533" s="35" t="s">
        <v>1387</v>
      </c>
      <c r="F533" s="44" t="s">
        <v>1388</v>
      </c>
      <c r="G533" s="36">
        <v>4423002239</v>
      </c>
      <c r="H533" s="36" t="s">
        <v>1269</v>
      </c>
      <c r="I533" s="35" t="s">
        <v>1364</v>
      </c>
      <c r="J533" s="166">
        <v>26000</v>
      </c>
      <c r="K533" s="323" t="s">
        <v>1644</v>
      </c>
      <c r="L533" s="35" t="s">
        <v>1366</v>
      </c>
    </row>
    <row r="534" spans="1:12" ht="127.5" x14ac:dyDescent="0.25">
      <c r="A534" s="322">
        <f t="shared" si="10"/>
        <v>524</v>
      </c>
      <c r="B534" s="42">
        <v>43892</v>
      </c>
      <c r="C534" s="42">
        <v>43892</v>
      </c>
      <c r="D534" s="35" t="s">
        <v>1344</v>
      </c>
      <c r="E534" s="35" t="s">
        <v>1397</v>
      </c>
      <c r="F534" s="44" t="s">
        <v>1346</v>
      </c>
      <c r="G534" s="36">
        <v>4443023068</v>
      </c>
      <c r="H534" s="36" t="s">
        <v>1269</v>
      </c>
      <c r="I534" s="35" t="s">
        <v>1364</v>
      </c>
      <c r="J534" s="166">
        <v>101000</v>
      </c>
      <c r="K534" s="323" t="s">
        <v>1644</v>
      </c>
      <c r="L534" s="35" t="s">
        <v>1366</v>
      </c>
    </row>
    <row r="535" spans="1:12" ht="153" x14ac:dyDescent="0.25">
      <c r="A535" s="322">
        <f t="shared" si="10"/>
        <v>525</v>
      </c>
      <c r="B535" s="50">
        <v>43892</v>
      </c>
      <c r="C535" s="50">
        <v>43892</v>
      </c>
      <c r="D535" s="324" t="s">
        <v>1634</v>
      </c>
      <c r="E535" s="324" t="s">
        <v>1635</v>
      </c>
      <c r="F535" s="450" t="s">
        <v>1636</v>
      </c>
      <c r="G535" s="319">
        <v>4401192265</v>
      </c>
      <c r="H535" s="319" t="s">
        <v>1637</v>
      </c>
      <c r="I535" s="324" t="s">
        <v>1364</v>
      </c>
      <c r="J535" s="320">
        <v>3690656</v>
      </c>
      <c r="K535" s="323" t="s">
        <v>1642</v>
      </c>
      <c r="L535" s="35" t="s">
        <v>1366</v>
      </c>
    </row>
    <row r="536" spans="1:12" ht="114.75" x14ac:dyDescent="0.25">
      <c r="A536" s="322">
        <f t="shared" si="10"/>
        <v>526</v>
      </c>
      <c r="B536" s="42">
        <v>43893</v>
      </c>
      <c r="C536" s="42">
        <v>43893</v>
      </c>
      <c r="D536" s="35" t="s">
        <v>1332</v>
      </c>
      <c r="E536" s="35" t="s">
        <v>1390</v>
      </c>
      <c r="F536" s="44" t="s">
        <v>1334</v>
      </c>
      <c r="G536" s="36">
        <v>4427003353</v>
      </c>
      <c r="H536" s="36" t="s">
        <v>1269</v>
      </c>
      <c r="I536" s="35" t="s">
        <v>1364</v>
      </c>
      <c r="J536" s="166">
        <v>36500</v>
      </c>
      <c r="K536" s="323" t="s">
        <v>1644</v>
      </c>
      <c r="L536" s="35" t="s">
        <v>1366</v>
      </c>
    </row>
    <row r="537" spans="1:12" ht="114.75" x14ac:dyDescent="0.25">
      <c r="A537" s="322">
        <f t="shared" si="10"/>
        <v>527</v>
      </c>
      <c r="B537" s="42">
        <v>43893</v>
      </c>
      <c r="C537" s="42">
        <v>43893</v>
      </c>
      <c r="D537" s="35" t="s">
        <v>1271</v>
      </c>
      <c r="E537" s="35" t="s">
        <v>1368</v>
      </c>
      <c r="F537" s="44" t="s">
        <v>1273</v>
      </c>
      <c r="G537" s="36">
        <v>4402006183</v>
      </c>
      <c r="H537" s="36" t="s">
        <v>1269</v>
      </c>
      <c r="I537" s="35" t="s">
        <v>1364</v>
      </c>
      <c r="J537" s="166">
        <v>42700</v>
      </c>
      <c r="K537" s="323" t="s">
        <v>1644</v>
      </c>
      <c r="L537" s="35" t="s">
        <v>1366</v>
      </c>
    </row>
    <row r="538" spans="1:12" ht="114.75" x14ac:dyDescent="0.25">
      <c r="A538" s="322">
        <f t="shared" si="10"/>
        <v>528</v>
      </c>
      <c r="B538" s="42">
        <v>43893</v>
      </c>
      <c r="C538" s="42">
        <v>43893</v>
      </c>
      <c r="D538" s="35" t="s">
        <v>1400</v>
      </c>
      <c r="E538" s="35" t="s">
        <v>1401</v>
      </c>
      <c r="F538" s="44" t="s">
        <v>1402</v>
      </c>
      <c r="G538" s="36" t="s">
        <v>1403</v>
      </c>
      <c r="H538" s="36" t="s">
        <v>1269</v>
      </c>
      <c r="I538" s="35" t="s">
        <v>1364</v>
      </c>
      <c r="J538" s="166">
        <v>46875</v>
      </c>
      <c r="K538" s="323" t="s">
        <v>1644</v>
      </c>
      <c r="L538" s="35" t="s">
        <v>1366</v>
      </c>
    </row>
    <row r="539" spans="1:12" ht="114.75" x14ac:dyDescent="0.25">
      <c r="A539" s="322">
        <f t="shared" si="10"/>
        <v>529</v>
      </c>
      <c r="B539" s="42">
        <v>43894</v>
      </c>
      <c r="C539" s="42">
        <v>43894</v>
      </c>
      <c r="D539" s="35" t="s">
        <v>1283</v>
      </c>
      <c r="E539" s="35" t="s">
        <v>1404</v>
      </c>
      <c r="F539" s="44" t="s">
        <v>1285</v>
      </c>
      <c r="G539" s="36">
        <v>4413001282</v>
      </c>
      <c r="H539" s="36" t="s">
        <v>1269</v>
      </c>
      <c r="I539" s="35" t="s">
        <v>1364</v>
      </c>
      <c r="J539" s="166">
        <v>25500</v>
      </c>
      <c r="K539" s="323" t="s">
        <v>1644</v>
      </c>
      <c r="L539" s="35" t="s">
        <v>1366</v>
      </c>
    </row>
    <row r="540" spans="1:12" ht="114.75" x14ac:dyDescent="0.25">
      <c r="A540" s="322">
        <f t="shared" si="10"/>
        <v>530</v>
      </c>
      <c r="B540" s="42">
        <v>43894</v>
      </c>
      <c r="C540" s="42">
        <v>43894</v>
      </c>
      <c r="D540" s="220" t="s">
        <v>1297</v>
      </c>
      <c r="E540" s="220" t="s">
        <v>1379</v>
      </c>
      <c r="F540" s="449" t="s">
        <v>1299</v>
      </c>
      <c r="G540" s="107">
        <v>4416003094</v>
      </c>
      <c r="H540" s="36" t="s">
        <v>1269</v>
      </c>
      <c r="I540" s="35" t="s">
        <v>1364</v>
      </c>
      <c r="J540" s="166">
        <v>32500</v>
      </c>
      <c r="K540" s="323" t="s">
        <v>1644</v>
      </c>
      <c r="L540" s="35" t="s">
        <v>1366</v>
      </c>
    </row>
    <row r="541" spans="1:12" ht="114.75" x14ac:dyDescent="0.25">
      <c r="A541" s="322">
        <f t="shared" si="10"/>
        <v>531</v>
      </c>
      <c r="B541" s="42">
        <v>43895</v>
      </c>
      <c r="C541" s="42">
        <v>43895</v>
      </c>
      <c r="D541" s="35" t="s">
        <v>1300</v>
      </c>
      <c r="E541" s="35" t="s">
        <v>1409</v>
      </c>
      <c r="F541" s="44" t="s">
        <v>1302</v>
      </c>
      <c r="G541" s="36">
        <v>4404003156</v>
      </c>
      <c r="H541" s="36" t="s">
        <v>1269</v>
      </c>
      <c r="I541" s="35" t="s">
        <v>1364</v>
      </c>
      <c r="J541" s="166">
        <v>35450</v>
      </c>
      <c r="K541" s="323" t="s">
        <v>1644</v>
      </c>
      <c r="L541" s="35" t="s">
        <v>1366</v>
      </c>
    </row>
    <row r="542" spans="1:12" ht="114.75" x14ac:dyDescent="0.25">
      <c r="A542" s="322">
        <f t="shared" si="10"/>
        <v>532</v>
      </c>
      <c r="B542" s="42">
        <v>43895</v>
      </c>
      <c r="C542" s="42">
        <v>43895</v>
      </c>
      <c r="D542" s="35" t="s">
        <v>1312</v>
      </c>
      <c r="E542" s="35" t="s">
        <v>1383</v>
      </c>
      <c r="F542" s="44" t="s">
        <v>1314</v>
      </c>
      <c r="G542" s="36">
        <v>4420001565</v>
      </c>
      <c r="H542" s="36" t="s">
        <v>1269</v>
      </c>
      <c r="I542" s="35" t="s">
        <v>1364</v>
      </c>
      <c r="J542" s="166">
        <v>24500</v>
      </c>
      <c r="K542" s="323" t="s">
        <v>1644</v>
      </c>
      <c r="L542" s="35" t="s">
        <v>1366</v>
      </c>
    </row>
    <row r="543" spans="1:12" ht="114.75" x14ac:dyDescent="0.25">
      <c r="A543" s="322">
        <f t="shared" si="10"/>
        <v>533</v>
      </c>
      <c r="B543" s="42">
        <v>43896</v>
      </c>
      <c r="C543" s="42">
        <v>43896</v>
      </c>
      <c r="D543" s="35" t="s">
        <v>1417</v>
      </c>
      <c r="E543" s="35" t="s">
        <v>1418</v>
      </c>
      <c r="F543" s="44" t="s">
        <v>1419</v>
      </c>
      <c r="G543" s="36">
        <v>4424001196</v>
      </c>
      <c r="H543" s="36" t="s">
        <v>1269</v>
      </c>
      <c r="I543" s="35" t="s">
        <v>1364</v>
      </c>
      <c r="J543" s="166">
        <v>29500</v>
      </c>
      <c r="K543" s="323" t="s">
        <v>1644</v>
      </c>
      <c r="L543" s="35" t="s">
        <v>1366</v>
      </c>
    </row>
    <row r="544" spans="1:12" ht="114.75" x14ac:dyDescent="0.25">
      <c r="A544" s="322">
        <f t="shared" si="10"/>
        <v>534</v>
      </c>
      <c r="B544" s="42">
        <v>43896</v>
      </c>
      <c r="C544" s="42">
        <v>43896</v>
      </c>
      <c r="D544" s="35" t="s">
        <v>1306</v>
      </c>
      <c r="E544" s="35" t="s">
        <v>1381</v>
      </c>
      <c r="F544" s="44" t="s">
        <v>1308</v>
      </c>
      <c r="G544" s="36">
        <v>4406001718</v>
      </c>
      <c r="H544" s="36" t="s">
        <v>1269</v>
      </c>
      <c r="I544" s="35" t="s">
        <v>1364</v>
      </c>
      <c r="J544" s="166">
        <v>38000</v>
      </c>
      <c r="K544" s="323" t="s">
        <v>1644</v>
      </c>
      <c r="L544" s="35" t="s">
        <v>1366</v>
      </c>
    </row>
    <row r="545" spans="1:12" ht="114.75" x14ac:dyDescent="0.25">
      <c r="A545" s="322">
        <f t="shared" si="10"/>
        <v>535</v>
      </c>
      <c r="B545" s="42">
        <v>43902</v>
      </c>
      <c r="C545" s="42">
        <v>43902</v>
      </c>
      <c r="D545" s="35" t="s">
        <v>1341</v>
      </c>
      <c r="E545" s="35" t="s">
        <v>1395</v>
      </c>
      <c r="F545" s="44" t="s">
        <v>1343</v>
      </c>
      <c r="G545" s="36">
        <v>4407003965</v>
      </c>
      <c r="H545" s="36" t="s">
        <v>1269</v>
      </c>
      <c r="I545" s="35" t="s">
        <v>1364</v>
      </c>
      <c r="J545" s="166">
        <v>61875</v>
      </c>
      <c r="K545" s="323" t="s">
        <v>1644</v>
      </c>
      <c r="L545" s="35" t="s">
        <v>1366</v>
      </c>
    </row>
    <row r="546" spans="1:12" ht="114.75" x14ac:dyDescent="0.25">
      <c r="A546" s="322">
        <f t="shared" si="10"/>
        <v>536</v>
      </c>
      <c r="B546" s="50">
        <v>43903</v>
      </c>
      <c r="C546" s="50">
        <v>43903</v>
      </c>
      <c r="D546" s="38" t="s">
        <v>1318</v>
      </c>
      <c r="E546" s="38" t="s">
        <v>1414</v>
      </c>
      <c r="F546" s="52" t="s">
        <v>1320</v>
      </c>
      <c r="G546" s="33" t="s">
        <v>1415</v>
      </c>
      <c r="H546" s="33" t="s">
        <v>1269</v>
      </c>
      <c r="I546" s="38" t="s">
        <v>1364</v>
      </c>
      <c r="J546" s="179">
        <v>27500</v>
      </c>
      <c r="K546" s="323" t="s">
        <v>1644</v>
      </c>
      <c r="L546" s="38" t="s">
        <v>1366</v>
      </c>
    </row>
    <row r="547" spans="1:12" ht="140.25" x14ac:dyDescent="0.25">
      <c r="A547" s="322">
        <f t="shared" si="10"/>
        <v>537</v>
      </c>
      <c r="B547" s="42">
        <v>43906</v>
      </c>
      <c r="C547" s="42">
        <v>43906</v>
      </c>
      <c r="D547" s="35" t="s">
        <v>1441</v>
      </c>
      <c r="E547" s="35" t="s">
        <v>1442</v>
      </c>
      <c r="F547" s="44" t="s">
        <v>1349</v>
      </c>
      <c r="G547" s="36">
        <v>4419002010</v>
      </c>
      <c r="H547" s="36" t="s">
        <v>1443</v>
      </c>
      <c r="I547" s="35" t="s">
        <v>1364</v>
      </c>
      <c r="J547" s="166">
        <v>696650</v>
      </c>
      <c r="K547" s="95" t="s">
        <v>1645</v>
      </c>
      <c r="L547" s="35" t="s">
        <v>1366</v>
      </c>
    </row>
    <row r="548" spans="1:12" ht="114.75" x14ac:dyDescent="0.25">
      <c r="A548" s="322">
        <f t="shared" si="10"/>
        <v>538</v>
      </c>
      <c r="B548" s="42">
        <v>43906</v>
      </c>
      <c r="C548" s="42">
        <v>43906</v>
      </c>
      <c r="D548" s="35" t="s">
        <v>1411</v>
      </c>
      <c r="E548" s="35" t="s">
        <v>1412</v>
      </c>
      <c r="F548" s="44" t="s">
        <v>1305</v>
      </c>
      <c r="G548" s="36">
        <v>4418001328</v>
      </c>
      <c r="H548" s="36" t="s">
        <v>1269</v>
      </c>
      <c r="I548" s="35" t="s">
        <v>1364</v>
      </c>
      <c r="J548" s="166">
        <v>25250</v>
      </c>
      <c r="K548" s="323" t="s">
        <v>1644</v>
      </c>
      <c r="L548" s="35" t="s">
        <v>1366</v>
      </c>
    </row>
    <row r="549" spans="1:12" ht="114.75" x14ac:dyDescent="0.25">
      <c r="A549" s="322">
        <f t="shared" si="10"/>
        <v>539</v>
      </c>
      <c r="B549" s="42">
        <v>43906</v>
      </c>
      <c r="C549" s="42">
        <v>43906</v>
      </c>
      <c r="D549" s="220" t="s">
        <v>1288</v>
      </c>
      <c r="E549" s="220" t="s">
        <v>1407</v>
      </c>
      <c r="F549" s="449" t="s">
        <v>1293</v>
      </c>
      <c r="G549" s="107">
        <v>4443023283</v>
      </c>
      <c r="H549" s="107" t="s">
        <v>1269</v>
      </c>
      <c r="I549" s="220" t="s">
        <v>1364</v>
      </c>
      <c r="J549" s="316">
        <v>27000</v>
      </c>
      <c r="K549" s="323" t="s">
        <v>1644</v>
      </c>
      <c r="L549" s="35" t="s">
        <v>1366</v>
      </c>
    </row>
    <row r="550" spans="1:12" ht="114.75" x14ac:dyDescent="0.25">
      <c r="A550" s="322">
        <f t="shared" si="10"/>
        <v>540</v>
      </c>
      <c r="B550" s="42">
        <v>43908</v>
      </c>
      <c r="C550" s="42">
        <v>43908</v>
      </c>
      <c r="D550" s="35" t="s">
        <v>1338</v>
      </c>
      <c r="E550" s="35" t="s">
        <v>1393</v>
      </c>
      <c r="F550" s="44" t="s">
        <v>1340</v>
      </c>
      <c r="G550" s="36">
        <v>4429002669</v>
      </c>
      <c r="H550" s="36" t="s">
        <v>1269</v>
      </c>
      <c r="I550" s="35" t="s">
        <v>1364</v>
      </c>
      <c r="J550" s="166">
        <v>32250</v>
      </c>
      <c r="K550" s="323" t="s">
        <v>1644</v>
      </c>
      <c r="L550" s="35" t="s">
        <v>1366</v>
      </c>
    </row>
    <row r="551" spans="1:12" ht="153" x14ac:dyDescent="0.25">
      <c r="A551" s="322">
        <f t="shared" si="10"/>
        <v>541</v>
      </c>
      <c r="B551" s="42" t="s">
        <v>1646</v>
      </c>
      <c r="C551" s="42">
        <v>43901</v>
      </c>
      <c r="D551" s="220" t="s">
        <v>1634</v>
      </c>
      <c r="E551" s="220" t="s">
        <v>1635</v>
      </c>
      <c r="F551" s="449" t="s">
        <v>1636</v>
      </c>
      <c r="G551" s="107">
        <v>4401192265</v>
      </c>
      <c r="H551" s="107" t="s">
        <v>1637</v>
      </c>
      <c r="I551" s="220" t="s">
        <v>1364</v>
      </c>
      <c r="J551" s="316">
        <v>4107872</v>
      </c>
      <c r="K551" s="323" t="s">
        <v>1645</v>
      </c>
      <c r="L551" s="35" t="s">
        <v>1366</v>
      </c>
    </row>
    <row r="552" spans="1:12" ht="140.25" x14ac:dyDescent="0.25">
      <c r="A552" s="322">
        <f t="shared" si="10"/>
        <v>542</v>
      </c>
      <c r="B552" s="42">
        <v>43923</v>
      </c>
      <c r="C552" s="42">
        <v>43923</v>
      </c>
      <c r="D552" s="36" t="s">
        <v>1441</v>
      </c>
      <c r="E552" s="36" t="s">
        <v>1442</v>
      </c>
      <c r="F552" s="44" t="s">
        <v>1349</v>
      </c>
      <c r="G552" s="36">
        <v>4419002010</v>
      </c>
      <c r="H552" s="36" t="s">
        <v>1443</v>
      </c>
      <c r="I552" s="36" t="s">
        <v>1364</v>
      </c>
      <c r="J552" s="166">
        <v>683908</v>
      </c>
      <c r="K552" s="101" t="s">
        <v>1647</v>
      </c>
      <c r="L552" s="36" t="s">
        <v>1366</v>
      </c>
    </row>
    <row r="553" spans="1:12" ht="165.75" x14ac:dyDescent="0.25">
      <c r="A553" s="322">
        <f t="shared" si="10"/>
        <v>543</v>
      </c>
      <c r="B553" s="42">
        <v>43927</v>
      </c>
      <c r="C553" s="42">
        <v>43927</v>
      </c>
      <c r="D553" s="36" t="s">
        <v>1595</v>
      </c>
      <c r="E553" s="36" t="s">
        <v>1596</v>
      </c>
      <c r="F553" s="44" t="s">
        <v>1597</v>
      </c>
      <c r="G553" s="36">
        <v>4428002120</v>
      </c>
      <c r="H553" s="36" t="s">
        <v>1598</v>
      </c>
      <c r="I553" s="36" t="s">
        <v>1364</v>
      </c>
      <c r="J553" s="166">
        <v>31386.73</v>
      </c>
      <c r="K553" s="325" t="s">
        <v>1648</v>
      </c>
      <c r="L553" s="36" t="s">
        <v>1366</v>
      </c>
    </row>
    <row r="554" spans="1:12" ht="153" x14ac:dyDescent="0.25">
      <c r="A554" s="322">
        <f t="shared" si="10"/>
        <v>544</v>
      </c>
      <c r="B554" s="42">
        <v>43930</v>
      </c>
      <c r="C554" s="42">
        <v>43930</v>
      </c>
      <c r="D554" s="107" t="s">
        <v>1634</v>
      </c>
      <c r="E554" s="107" t="s">
        <v>1635</v>
      </c>
      <c r="F554" s="449" t="s">
        <v>1636</v>
      </c>
      <c r="G554" s="107">
        <v>4401192265</v>
      </c>
      <c r="H554" s="107" t="s">
        <v>1637</v>
      </c>
      <c r="I554" s="107" t="s">
        <v>1364</v>
      </c>
      <c r="J554" s="316">
        <v>4113120</v>
      </c>
      <c r="K554" s="104" t="s">
        <v>1648</v>
      </c>
      <c r="L554" s="36" t="s">
        <v>1366</v>
      </c>
    </row>
    <row r="555" spans="1:12" ht="114.75" x14ac:dyDescent="0.25">
      <c r="A555" s="322">
        <f t="shared" si="10"/>
        <v>545</v>
      </c>
      <c r="B555" s="42">
        <v>43931</v>
      </c>
      <c r="C555" s="42">
        <v>43931</v>
      </c>
      <c r="D555" s="107" t="s">
        <v>1288</v>
      </c>
      <c r="E555" s="107" t="s">
        <v>1407</v>
      </c>
      <c r="F555" s="449" t="s">
        <v>1293</v>
      </c>
      <c r="G555" s="107">
        <v>4415004169</v>
      </c>
      <c r="H555" s="107" t="s">
        <v>1269</v>
      </c>
      <c r="I555" s="107" t="s">
        <v>1364</v>
      </c>
      <c r="J555" s="316">
        <v>27000</v>
      </c>
      <c r="K555" s="104" t="s">
        <v>1649</v>
      </c>
      <c r="L555" s="36" t="s">
        <v>1366</v>
      </c>
    </row>
    <row r="556" spans="1:12" ht="114.75" x14ac:dyDescent="0.25">
      <c r="A556" s="322">
        <f t="shared" si="10"/>
        <v>546</v>
      </c>
      <c r="B556" s="42">
        <v>43934</v>
      </c>
      <c r="C556" s="42">
        <v>43934</v>
      </c>
      <c r="D556" s="36" t="s">
        <v>1329</v>
      </c>
      <c r="E556" s="36" t="s">
        <v>1330</v>
      </c>
      <c r="F556" s="44" t="s">
        <v>1331</v>
      </c>
      <c r="G556" s="36">
        <v>4426002580</v>
      </c>
      <c r="H556" s="36" t="s">
        <v>1269</v>
      </c>
      <c r="I556" s="36" t="s">
        <v>1364</v>
      </c>
      <c r="J556" s="166">
        <v>48000</v>
      </c>
      <c r="K556" s="104" t="s">
        <v>1649</v>
      </c>
      <c r="L556" s="36" t="s">
        <v>1366</v>
      </c>
    </row>
    <row r="557" spans="1:12" ht="114.75" x14ac:dyDescent="0.25">
      <c r="A557" s="322">
        <f t="shared" si="10"/>
        <v>547</v>
      </c>
      <c r="B557" s="42" t="s">
        <v>1650</v>
      </c>
      <c r="C557" s="42">
        <v>43934</v>
      </c>
      <c r="D557" s="36" t="s">
        <v>1309</v>
      </c>
      <c r="E557" s="36" t="s">
        <v>1382</v>
      </c>
      <c r="F557" s="44" t="s">
        <v>1311</v>
      </c>
      <c r="G557" s="36">
        <v>4405002645</v>
      </c>
      <c r="H557" s="36" t="s">
        <v>1269</v>
      </c>
      <c r="I557" s="36" t="s">
        <v>1364</v>
      </c>
      <c r="J557" s="166">
        <v>46250</v>
      </c>
      <c r="K557" s="104" t="s">
        <v>1649</v>
      </c>
      <c r="L557" s="36" t="s">
        <v>1366</v>
      </c>
    </row>
    <row r="558" spans="1:12" ht="114.75" x14ac:dyDescent="0.25">
      <c r="A558" s="322">
        <f t="shared" si="10"/>
        <v>548</v>
      </c>
      <c r="B558" s="42">
        <v>43934</v>
      </c>
      <c r="C558" s="42">
        <v>43934</v>
      </c>
      <c r="D558" s="107" t="s">
        <v>1297</v>
      </c>
      <c r="E558" s="107" t="s">
        <v>1379</v>
      </c>
      <c r="F558" s="449" t="s">
        <v>1299</v>
      </c>
      <c r="G558" s="107">
        <v>4416003094</v>
      </c>
      <c r="H558" s="36" t="s">
        <v>1269</v>
      </c>
      <c r="I558" s="36" t="s">
        <v>1364</v>
      </c>
      <c r="J558" s="166">
        <v>32500</v>
      </c>
      <c r="K558" s="104" t="s">
        <v>1649</v>
      </c>
      <c r="L558" s="36" t="s">
        <v>1366</v>
      </c>
    </row>
    <row r="559" spans="1:12" ht="114.75" x14ac:dyDescent="0.25">
      <c r="A559" s="322">
        <f t="shared" si="10"/>
        <v>549</v>
      </c>
      <c r="B559" s="42">
        <v>43934</v>
      </c>
      <c r="C559" s="42">
        <v>43934</v>
      </c>
      <c r="D559" s="36" t="s">
        <v>1300</v>
      </c>
      <c r="E559" s="36" t="s">
        <v>1409</v>
      </c>
      <c r="F559" s="44" t="s">
        <v>1302</v>
      </c>
      <c r="G559" s="36">
        <v>4404003156</v>
      </c>
      <c r="H559" s="36" t="s">
        <v>1269</v>
      </c>
      <c r="I559" s="36" t="s">
        <v>1364</v>
      </c>
      <c r="J559" s="166">
        <v>35450</v>
      </c>
      <c r="K559" s="104" t="s">
        <v>1649</v>
      </c>
      <c r="L559" s="36" t="s">
        <v>1366</v>
      </c>
    </row>
    <row r="560" spans="1:12" ht="114.75" x14ac:dyDescent="0.25">
      <c r="A560" s="322">
        <f t="shared" si="10"/>
        <v>550</v>
      </c>
      <c r="B560" s="42">
        <v>43934</v>
      </c>
      <c r="C560" s="42">
        <v>43934</v>
      </c>
      <c r="D560" s="36" t="s">
        <v>1318</v>
      </c>
      <c r="E560" s="36" t="s">
        <v>1414</v>
      </c>
      <c r="F560" s="44" t="s">
        <v>1320</v>
      </c>
      <c r="G560" s="36" t="s">
        <v>1415</v>
      </c>
      <c r="H560" s="36" t="s">
        <v>1269</v>
      </c>
      <c r="I560" s="36" t="s">
        <v>1364</v>
      </c>
      <c r="J560" s="166">
        <v>27500</v>
      </c>
      <c r="K560" s="104" t="s">
        <v>1649</v>
      </c>
      <c r="L560" s="36" t="s">
        <v>1366</v>
      </c>
    </row>
    <row r="561" spans="1:12" ht="114.75" x14ac:dyDescent="0.25">
      <c r="A561" s="322">
        <f t="shared" si="10"/>
        <v>551</v>
      </c>
      <c r="B561" s="42">
        <v>43935</v>
      </c>
      <c r="C561" s="42">
        <v>43935</v>
      </c>
      <c r="D561" s="36" t="s">
        <v>1332</v>
      </c>
      <c r="E561" s="36" t="s">
        <v>1390</v>
      </c>
      <c r="F561" s="44" t="s">
        <v>1334</v>
      </c>
      <c r="G561" s="36">
        <v>4427003353</v>
      </c>
      <c r="H561" s="36" t="s">
        <v>1269</v>
      </c>
      <c r="I561" s="36" t="s">
        <v>1364</v>
      </c>
      <c r="J561" s="166">
        <v>36500</v>
      </c>
      <c r="K561" s="104" t="s">
        <v>1649</v>
      </c>
      <c r="L561" s="36" t="s">
        <v>1366</v>
      </c>
    </row>
    <row r="562" spans="1:12" ht="114.75" x14ac:dyDescent="0.25">
      <c r="A562" s="322">
        <f t="shared" si="10"/>
        <v>552</v>
      </c>
      <c r="B562" s="42">
        <v>43935</v>
      </c>
      <c r="C562" s="42">
        <v>43935</v>
      </c>
      <c r="D562" s="36" t="s">
        <v>1400</v>
      </c>
      <c r="E562" s="36" t="s">
        <v>1401</v>
      </c>
      <c r="F562" s="44" t="s">
        <v>1402</v>
      </c>
      <c r="G562" s="36" t="s">
        <v>1403</v>
      </c>
      <c r="H562" s="36" t="s">
        <v>1269</v>
      </c>
      <c r="I562" s="36" t="s">
        <v>1364</v>
      </c>
      <c r="J562" s="166">
        <v>46875</v>
      </c>
      <c r="K562" s="104" t="s">
        <v>1649</v>
      </c>
      <c r="L562" s="36" t="s">
        <v>1366</v>
      </c>
    </row>
    <row r="563" spans="1:12" ht="114.75" x14ac:dyDescent="0.25">
      <c r="A563" s="322">
        <f t="shared" si="10"/>
        <v>553</v>
      </c>
      <c r="B563" s="42">
        <v>43935</v>
      </c>
      <c r="C563" s="42">
        <v>43935</v>
      </c>
      <c r="D563" s="36" t="s">
        <v>1283</v>
      </c>
      <c r="E563" s="36" t="s">
        <v>1404</v>
      </c>
      <c r="F563" s="44" t="s">
        <v>1285</v>
      </c>
      <c r="G563" s="36">
        <v>4413001282</v>
      </c>
      <c r="H563" s="36" t="s">
        <v>1269</v>
      </c>
      <c r="I563" s="36" t="s">
        <v>1364</v>
      </c>
      <c r="J563" s="166">
        <v>25500</v>
      </c>
      <c r="K563" s="104" t="s">
        <v>1649</v>
      </c>
      <c r="L563" s="36" t="s">
        <v>1366</v>
      </c>
    </row>
    <row r="564" spans="1:12" ht="114.75" x14ac:dyDescent="0.25">
      <c r="A564" s="322">
        <f t="shared" si="10"/>
        <v>554</v>
      </c>
      <c r="B564" s="42">
        <v>43935</v>
      </c>
      <c r="C564" s="42">
        <v>43935</v>
      </c>
      <c r="D564" s="36" t="s">
        <v>1411</v>
      </c>
      <c r="E564" s="36" t="s">
        <v>1412</v>
      </c>
      <c r="F564" s="44" t="s">
        <v>1305</v>
      </c>
      <c r="G564" s="36">
        <v>4418001328</v>
      </c>
      <c r="H564" s="36" t="s">
        <v>1269</v>
      </c>
      <c r="I564" s="36" t="s">
        <v>1364</v>
      </c>
      <c r="J564" s="166">
        <v>25250</v>
      </c>
      <c r="K564" s="104" t="s">
        <v>1649</v>
      </c>
      <c r="L564" s="36" t="s">
        <v>1366</v>
      </c>
    </row>
    <row r="565" spans="1:12" ht="114.75" x14ac:dyDescent="0.25">
      <c r="A565" s="322">
        <f t="shared" si="10"/>
        <v>555</v>
      </c>
      <c r="B565" s="42">
        <v>43935</v>
      </c>
      <c r="C565" s="42">
        <v>43935</v>
      </c>
      <c r="D565" s="36" t="s">
        <v>1338</v>
      </c>
      <c r="E565" s="36" t="s">
        <v>1393</v>
      </c>
      <c r="F565" s="44" t="s">
        <v>1340</v>
      </c>
      <c r="G565" s="36">
        <v>4429002669</v>
      </c>
      <c r="H565" s="36" t="s">
        <v>1269</v>
      </c>
      <c r="I565" s="36" t="s">
        <v>1364</v>
      </c>
      <c r="J565" s="166">
        <v>32250</v>
      </c>
      <c r="K565" s="104" t="s">
        <v>1649</v>
      </c>
      <c r="L565" s="36" t="s">
        <v>1366</v>
      </c>
    </row>
    <row r="566" spans="1:12" ht="102" x14ac:dyDescent="0.25">
      <c r="A566" s="322">
        <f t="shared" si="10"/>
        <v>556</v>
      </c>
      <c r="B566" s="42">
        <v>43936</v>
      </c>
      <c r="C566" s="42">
        <v>43936</v>
      </c>
      <c r="D566" s="36" t="s">
        <v>1437</v>
      </c>
      <c r="E566" s="36" t="s">
        <v>1438</v>
      </c>
      <c r="F566" s="44" t="s">
        <v>1439</v>
      </c>
      <c r="G566" s="36">
        <v>4401020481</v>
      </c>
      <c r="H566" s="36" t="s">
        <v>1269</v>
      </c>
      <c r="I566" s="36" t="s">
        <v>1364</v>
      </c>
      <c r="J566" s="166">
        <v>75000</v>
      </c>
      <c r="K566" s="104" t="s">
        <v>1649</v>
      </c>
      <c r="L566" s="36" t="s">
        <v>1366</v>
      </c>
    </row>
    <row r="567" spans="1:12" ht="165.75" x14ac:dyDescent="0.25">
      <c r="A567" s="322">
        <f t="shared" si="10"/>
        <v>557</v>
      </c>
      <c r="B567" s="42">
        <v>43936</v>
      </c>
      <c r="C567" s="42">
        <v>43936</v>
      </c>
      <c r="D567" s="36" t="s">
        <v>1291</v>
      </c>
      <c r="E567" s="36" t="s">
        <v>1292</v>
      </c>
      <c r="F567" s="44" t="s">
        <v>1293</v>
      </c>
      <c r="G567" s="36">
        <v>4443023283</v>
      </c>
      <c r="H567" s="36" t="s">
        <v>1269</v>
      </c>
      <c r="I567" s="36" t="s">
        <v>1364</v>
      </c>
      <c r="J567" s="166">
        <v>160600</v>
      </c>
      <c r="K567" s="104" t="s">
        <v>1649</v>
      </c>
      <c r="L567" s="36" t="s">
        <v>1366</v>
      </c>
    </row>
    <row r="568" spans="1:12" ht="114.75" x14ac:dyDescent="0.25">
      <c r="A568" s="322">
        <f t="shared" si="10"/>
        <v>558</v>
      </c>
      <c r="B568" s="42">
        <v>43936</v>
      </c>
      <c r="C568" s="42">
        <v>43936</v>
      </c>
      <c r="D568" s="36" t="s">
        <v>1294</v>
      </c>
      <c r="E568" s="36" t="s">
        <v>1377</v>
      </c>
      <c r="F568" s="44" t="s">
        <v>1296</v>
      </c>
      <c r="G568" s="36">
        <v>4401033410</v>
      </c>
      <c r="H568" s="36" t="s">
        <v>1269</v>
      </c>
      <c r="I568" s="36" t="s">
        <v>1364</v>
      </c>
      <c r="J568" s="166">
        <v>34600</v>
      </c>
      <c r="K568" s="104" t="s">
        <v>1649</v>
      </c>
      <c r="L568" s="36" t="s">
        <v>1366</v>
      </c>
    </row>
    <row r="569" spans="1:12" ht="114.75" x14ac:dyDescent="0.25">
      <c r="A569" s="322">
        <f t="shared" si="10"/>
        <v>559</v>
      </c>
      <c r="B569" s="42">
        <v>43936</v>
      </c>
      <c r="C569" s="42">
        <v>43936</v>
      </c>
      <c r="D569" s="36" t="s">
        <v>1335</v>
      </c>
      <c r="E569" s="36" t="s">
        <v>1391</v>
      </c>
      <c r="F569" s="44" t="s">
        <v>1337</v>
      </c>
      <c r="G569" s="36">
        <v>4428002803</v>
      </c>
      <c r="H569" s="36" t="s">
        <v>1269</v>
      </c>
      <c r="I569" s="36" t="s">
        <v>1364</v>
      </c>
      <c r="J569" s="166">
        <v>31000</v>
      </c>
      <c r="K569" s="104" t="s">
        <v>1649</v>
      </c>
      <c r="L569" s="36" t="s">
        <v>1366</v>
      </c>
    </row>
    <row r="570" spans="1:12" ht="114.75" x14ac:dyDescent="0.25">
      <c r="A570" s="322">
        <f t="shared" si="10"/>
        <v>560</v>
      </c>
      <c r="B570" s="42">
        <v>43936</v>
      </c>
      <c r="C570" s="42">
        <v>43936</v>
      </c>
      <c r="D570" s="36" t="s">
        <v>1315</v>
      </c>
      <c r="E570" s="36" t="s">
        <v>1385</v>
      </c>
      <c r="F570" s="44" t="s">
        <v>1317</v>
      </c>
      <c r="G570" s="36">
        <v>4421004738</v>
      </c>
      <c r="H570" s="36" t="s">
        <v>1269</v>
      </c>
      <c r="I570" s="36" t="s">
        <v>1364</v>
      </c>
      <c r="J570" s="166">
        <v>39000</v>
      </c>
      <c r="K570" s="104" t="s">
        <v>1649</v>
      </c>
      <c r="L570" s="36" t="s">
        <v>1366</v>
      </c>
    </row>
    <row r="571" spans="1:12" ht="114.75" x14ac:dyDescent="0.25">
      <c r="A571" s="322">
        <f t="shared" si="10"/>
        <v>561</v>
      </c>
      <c r="B571" s="50">
        <v>43936</v>
      </c>
      <c r="C571" s="50">
        <v>43936</v>
      </c>
      <c r="D571" s="33" t="s">
        <v>1266</v>
      </c>
      <c r="E571" s="33" t="s">
        <v>1363</v>
      </c>
      <c r="F571" s="52" t="s">
        <v>1268</v>
      </c>
      <c r="G571" s="33">
        <v>4408003742</v>
      </c>
      <c r="H571" s="33" t="s">
        <v>1269</v>
      </c>
      <c r="I571" s="33" t="s">
        <v>1364</v>
      </c>
      <c r="J571" s="179">
        <v>27175</v>
      </c>
      <c r="K571" s="104" t="s">
        <v>1649</v>
      </c>
      <c r="L571" s="36" t="s">
        <v>1366</v>
      </c>
    </row>
    <row r="572" spans="1:12" ht="114.75" x14ac:dyDescent="0.25">
      <c r="A572" s="322">
        <f t="shared" si="10"/>
        <v>562</v>
      </c>
      <c r="B572" s="42">
        <v>43936</v>
      </c>
      <c r="C572" s="42">
        <v>43936</v>
      </c>
      <c r="D572" s="36" t="s">
        <v>1277</v>
      </c>
      <c r="E572" s="36" t="s">
        <v>1371</v>
      </c>
      <c r="F572" s="44" t="s">
        <v>1279</v>
      </c>
      <c r="G572" s="36">
        <v>4410002263</v>
      </c>
      <c r="H572" s="36" t="s">
        <v>1269</v>
      </c>
      <c r="I572" s="36" t="s">
        <v>1364</v>
      </c>
      <c r="J572" s="166">
        <v>33925</v>
      </c>
      <c r="K572" s="104" t="s">
        <v>1649</v>
      </c>
      <c r="L572" s="36" t="s">
        <v>1366</v>
      </c>
    </row>
    <row r="573" spans="1:12" ht="114.75" x14ac:dyDescent="0.25">
      <c r="A573" s="322">
        <f t="shared" si="10"/>
        <v>563</v>
      </c>
      <c r="B573" s="42">
        <v>43936</v>
      </c>
      <c r="C573" s="42">
        <v>43936</v>
      </c>
      <c r="D573" s="36" t="s">
        <v>1286</v>
      </c>
      <c r="E573" s="36" t="s">
        <v>1373</v>
      </c>
      <c r="F573" s="44" t="s">
        <v>1374</v>
      </c>
      <c r="G573" s="36">
        <v>4412002678</v>
      </c>
      <c r="H573" s="36" t="s">
        <v>1269</v>
      </c>
      <c r="I573" s="36" t="s">
        <v>1364</v>
      </c>
      <c r="J573" s="166">
        <v>34500</v>
      </c>
      <c r="K573" s="104" t="s">
        <v>1649</v>
      </c>
      <c r="L573" s="36" t="s">
        <v>1366</v>
      </c>
    </row>
    <row r="574" spans="1:12" ht="114.75" x14ac:dyDescent="0.25">
      <c r="A574" s="322">
        <f t="shared" si="10"/>
        <v>564</v>
      </c>
      <c r="B574" s="42">
        <v>43936</v>
      </c>
      <c r="C574" s="42">
        <v>43936</v>
      </c>
      <c r="D574" s="36" t="s">
        <v>1321</v>
      </c>
      <c r="E574" s="36" t="s">
        <v>1387</v>
      </c>
      <c r="F574" s="44" t="s">
        <v>1388</v>
      </c>
      <c r="G574" s="36">
        <v>4423002239</v>
      </c>
      <c r="H574" s="36" t="s">
        <v>1269</v>
      </c>
      <c r="I574" s="36" t="s">
        <v>1364</v>
      </c>
      <c r="J574" s="166">
        <v>30000</v>
      </c>
      <c r="K574" s="104" t="s">
        <v>1649</v>
      </c>
      <c r="L574" s="36" t="s">
        <v>1366</v>
      </c>
    </row>
    <row r="575" spans="1:12" ht="114.75" x14ac:dyDescent="0.25">
      <c r="A575" s="322">
        <f t="shared" si="10"/>
        <v>565</v>
      </c>
      <c r="B575" s="42">
        <v>43936</v>
      </c>
      <c r="C575" s="42">
        <v>43936</v>
      </c>
      <c r="D575" s="36" t="s">
        <v>1312</v>
      </c>
      <c r="E575" s="36" t="s">
        <v>1383</v>
      </c>
      <c r="F575" s="44" t="s">
        <v>1314</v>
      </c>
      <c r="G575" s="36">
        <v>4420001565</v>
      </c>
      <c r="H575" s="36" t="s">
        <v>1269</v>
      </c>
      <c r="I575" s="36" t="s">
        <v>1364</v>
      </c>
      <c r="J575" s="166">
        <v>24500</v>
      </c>
      <c r="K575" s="104" t="s">
        <v>1649</v>
      </c>
      <c r="L575" s="36" t="s">
        <v>1366</v>
      </c>
    </row>
    <row r="576" spans="1:12" ht="114.75" x14ac:dyDescent="0.25">
      <c r="A576" s="322">
        <f t="shared" si="10"/>
        <v>566</v>
      </c>
      <c r="B576" s="42">
        <v>43936</v>
      </c>
      <c r="C576" s="42">
        <v>43936</v>
      </c>
      <c r="D576" s="36" t="s">
        <v>1417</v>
      </c>
      <c r="E576" s="36" t="s">
        <v>1418</v>
      </c>
      <c r="F576" s="44" t="s">
        <v>1419</v>
      </c>
      <c r="G576" s="36">
        <v>4424001196</v>
      </c>
      <c r="H576" s="36" t="s">
        <v>1269</v>
      </c>
      <c r="I576" s="36" t="s">
        <v>1364</v>
      </c>
      <c r="J576" s="166">
        <v>29500</v>
      </c>
      <c r="K576" s="104" t="s">
        <v>1649</v>
      </c>
      <c r="L576" s="36" t="s">
        <v>1366</v>
      </c>
    </row>
    <row r="577" spans="1:12" ht="114.75" x14ac:dyDescent="0.25">
      <c r="A577" s="322">
        <f t="shared" si="10"/>
        <v>567</v>
      </c>
      <c r="B577" s="42">
        <v>43936</v>
      </c>
      <c r="C577" s="42">
        <v>43936</v>
      </c>
      <c r="D577" s="36" t="s">
        <v>1306</v>
      </c>
      <c r="E577" s="36" t="s">
        <v>1381</v>
      </c>
      <c r="F577" s="44" t="s">
        <v>1308</v>
      </c>
      <c r="G577" s="36">
        <v>4406001718</v>
      </c>
      <c r="H577" s="36" t="s">
        <v>1269</v>
      </c>
      <c r="I577" s="36" t="s">
        <v>1364</v>
      </c>
      <c r="J577" s="166">
        <v>38000</v>
      </c>
      <c r="K577" s="104" t="s">
        <v>1649</v>
      </c>
      <c r="L577" s="36" t="s">
        <v>1366</v>
      </c>
    </row>
    <row r="578" spans="1:12" ht="114.75" x14ac:dyDescent="0.25">
      <c r="A578" s="322">
        <f t="shared" si="10"/>
        <v>568</v>
      </c>
      <c r="B578" s="42">
        <v>43936</v>
      </c>
      <c r="C578" s="42">
        <v>43936</v>
      </c>
      <c r="D578" s="36" t="s">
        <v>1341</v>
      </c>
      <c r="E578" s="36" t="s">
        <v>1395</v>
      </c>
      <c r="F578" s="44" t="s">
        <v>1343</v>
      </c>
      <c r="G578" s="36">
        <v>4407003965</v>
      </c>
      <c r="H578" s="36" t="s">
        <v>1269</v>
      </c>
      <c r="I578" s="36" t="s">
        <v>1364</v>
      </c>
      <c r="J578" s="166">
        <v>61875</v>
      </c>
      <c r="K578" s="104" t="s">
        <v>1649</v>
      </c>
      <c r="L578" s="36" t="s">
        <v>1366</v>
      </c>
    </row>
    <row r="579" spans="1:12" ht="127.5" x14ac:dyDescent="0.25">
      <c r="A579" s="322">
        <f t="shared" si="10"/>
        <v>569</v>
      </c>
      <c r="B579" s="42">
        <v>43951</v>
      </c>
      <c r="C579" s="42">
        <v>43951</v>
      </c>
      <c r="D579" s="36" t="s">
        <v>1344</v>
      </c>
      <c r="E579" s="36" t="s">
        <v>1397</v>
      </c>
      <c r="F579" s="44" t="s">
        <v>1346</v>
      </c>
      <c r="G579" s="36">
        <v>4443023068</v>
      </c>
      <c r="H579" s="36" t="s">
        <v>1269</v>
      </c>
      <c r="I579" s="36" t="s">
        <v>1364</v>
      </c>
      <c r="J579" s="166">
        <v>101000</v>
      </c>
      <c r="K579" s="104" t="s">
        <v>1649</v>
      </c>
      <c r="L579" s="36" t="s">
        <v>1366</v>
      </c>
    </row>
    <row r="580" spans="1:12" ht="140.25" x14ac:dyDescent="0.25">
      <c r="A580" s="322">
        <f t="shared" si="10"/>
        <v>570</v>
      </c>
      <c r="B580" s="42">
        <v>43957</v>
      </c>
      <c r="C580" s="42">
        <v>43957</v>
      </c>
      <c r="D580" s="36" t="s">
        <v>1441</v>
      </c>
      <c r="E580" s="36" t="s">
        <v>1442</v>
      </c>
      <c r="F580" s="44" t="s">
        <v>1349</v>
      </c>
      <c r="G580" s="36">
        <v>4419002010</v>
      </c>
      <c r="H580" s="36" t="s">
        <v>1443</v>
      </c>
      <c r="I580" s="36" t="s">
        <v>1364</v>
      </c>
      <c r="J580" s="166">
        <v>660650</v>
      </c>
      <c r="K580" s="101" t="s">
        <v>1651</v>
      </c>
      <c r="L580" s="36" t="s">
        <v>1366</v>
      </c>
    </row>
    <row r="581" spans="1:12" ht="153" x14ac:dyDescent="0.25">
      <c r="A581" s="322">
        <f t="shared" si="10"/>
        <v>571</v>
      </c>
      <c r="B581" s="42">
        <v>43965</v>
      </c>
      <c r="C581" s="42">
        <v>43965</v>
      </c>
      <c r="D581" s="107" t="s">
        <v>1634</v>
      </c>
      <c r="E581" s="107" t="s">
        <v>1635</v>
      </c>
      <c r="F581" s="449" t="s">
        <v>1636</v>
      </c>
      <c r="G581" s="107">
        <v>4401192265</v>
      </c>
      <c r="H581" s="107" t="s">
        <v>1637</v>
      </c>
      <c r="I581" s="107" t="s">
        <v>1364</v>
      </c>
      <c r="J581" s="316">
        <v>4250224</v>
      </c>
      <c r="K581" s="104" t="s">
        <v>1651</v>
      </c>
      <c r="L581" s="36" t="s">
        <v>1366</v>
      </c>
    </row>
    <row r="582" spans="1:12" ht="165.75" x14ac:dyDescent="0.25">
      <c r="A582" s="322">
        <f t="shared" si="10"/>
        <v>572</v>
      </c>
      <c r="B582" s="50">
        <v>43965</v>
      </c>
      <c r="C582" s="50">
        <v>43965</v>
      </c>
      <c r="D582" s="33" t="s">
        <v>1595</v>
      </c>
      <c r="E582" s="33" t="s">
        <v>1596</v>
      </c>
      <c r="F582" s="52" t="s">
        <v>1597</v>
      </c>
      <c r="G582" s="33">
        <v>4428002120</v>
      </c>
      <c r="H582" s="33" t="s">
        <v>1598</v>
      </c>
      <c r="I582" s="33" t="s">
        <v>1364</v>
      </c>
      <c r="J582" s="179">
        <v>33339.54</v>
      </c>
      <c r="K582" s="325" t="s">
        <v>1651</v>
      </c>
      <c r="L582" s="36" t="s">
        <v>1366</v>
      </c>
    </row>
    <row r="583" spans="1:12" ht="127.5" x14ac:dyDescent="0.25">
      <c r="A583" s="322">
        <f t="shared" si="10"/>
        <v>573</v>
      </c>
      <c r="B583" s="42">
        <v>43973</v>
      </c>
      <c r="C583" s="42">
        <v>43973</v>
      </c>
      <c r="D583" s="36" t="s">
        <v>1274</v>
      </c>
      <c r="E583" s="36" t="s">
        <v>1370</v>
      </c>
      <c r="F583" s="44" t="s">
        <v>1276</v>
      </c>
      <c r="G583" s="36">
        <v>4431001567</v>
      </c>
      <c r="H583" s="36" t="s">
        <v>1269</v>
      </c>
      <c r="I583" s="36" t="s">
        <v>1364</v>
      </c>
      <c r="J583" s="166">
        <v>23000</v>
      </c>
      <c r="K583" s="104" t="s">
        <v>1649</v>
      </c>
      <c r="L583" s="36" t="s">
        <v>1366</v>
      </c>
    </row>
    <row r="584" spans="1:12" ht="114.75" x14ac:dyDescent="0.25">
      <c r="A584" s="322">
        <f t="shared" si="10"/>
        <v>574</v>
      </c>
      <c r="B584" s="42">
        <v>43973</v>
      </c>
      <c r="C584" s="42">
        <v>43973</v>
      </c>
      <c r="D584" s="36" t="s">
        <v>1271</v>
      </c>
      <c r="E584" s="36" t="s">
        <v>1368</v>
      </c>
      <c r="F584" s="44" t="s">
        <v>1273</v>
      </c>
      <c r="G584" s="36">
        <v>4402006183</v>
      </c>
      <c r="H584" s="36" t="s">
        <v>1269</v>
      </c>
      <c r="I584" s="36" t="s">
        <v>1364</v>
      </c>
      <c r="J584" s="166">
        <v>42700</v>
      </c>
      <c r="K584" s="104" t="s">
        <v>1649</v>
      </c>
      <c r="L584" s="36" t="s">
        <v>1366</v>
      </c>
    </row>
    <row r="585" spans="1:12" ht="114.75" x14ac:dyDescent="0.25">
      <c r="A585" s="322">
        <f t="shared" ref="A585:A648" si="11">A584+1</f>
        <v>575</v>
      </c>
      <c r="B585" s="42">
        <v>43973</v>
      </c>
      <c r="C585" s="42">
        <v>43973</v>
      </c>
      <c r="D585" s="36" t="s">
        <v>1421</v>
      </c>
      <c r="E585" s="36" t="s">
        <v>1422</v>
      </c>
      <c r="F585" s="44" t="s">
        <v>1423</v>
      </c>
      <c r="G585" s="36">
        <v>4425001865</v>
      </c>
      <c r="H585" s="36" t="s">
        <v>1269</v>
      </c>
      <c r="I585" s="36" t="s">
        <v>1364</v>
      </c>
      <c r="J585" s="166">
        <v>52000</v>
      </c>
      <c r="K585" s="36" t="s">
        <v>1652</v>
      </c>
      <c r="L585" s="36" t="s">
        <v>1366</v>
      </c>
    </row>
    <row r="586" spans="1:12" ht="140.25" x14ac:dyDescent="0.25">
      <c r="A586" s="322">
        <f t="shared" si="11"/>
        <v>576</v>
      </c>
      <c r="B586" s="42">
        <v>43983</v>
      </c>
      <c r="C586" s="42">
        <v>43983</v>
      </c>
      <c r="D586" s="36" t="s">
        <v>1441</v>
      </c>
      <c r="E586" s="36" t="s">
        <v>1442</v>
      </c>
      <c r="F586" s="44" t="s">
        <v>1349</v>
      </c>
      <c r="G586" s="36">
        <v>4419002010</v>
      </c>
      <c r="H586" s="36" t="s">
        <v>1443</v>
      </c>
      <c r="I586" s="36" t="s">
        <v>1364</v>
      </c>
      <c r="J586" s="166">
        <v>653908</v>
      </c>
      <c r="K586" s="101" t="s">
        <v>1653</v>
      </c>
      <c r="L586" s="36" t="s">
        <v>1366</v>
      </c>
    </row>
    <row r="587" spans="1:12" ht="153" x14ac:dyDescent="0.25">
      <c r="A587" s="322">
        <f t="shared" si="11"/>
        <v>577</v>
      </c>
      <c r="B587" s="42">
        <v>43992</v>
      </c>
      <c r="C587" s="42">
        <v>43992</v>
      </c>
      <c r="D587" s="107" t="s">
        <v>1634</v>
      </c>
      <c r="E587" s="107" t="s">
        <v>1635</v>
      </c>
      <c r="F587" s="449" t="s">
        <v>1636</v>
      </c>
      <c r="G587" s="107">
        <v>4401192265</v>
      </c>
      <c r="H587" s="107" t="s">
        <v>1637</v>
      </c>
      <c r="I587" s="107" t="s">
        <v>1364</v>
      </c>
      <c r="J587" s="316">
        <v>4329600</v>
      </c>
      <c r="K587" s="104" t="s">
        <v>1653</v>
      </c>
      <c r="L587" s="36" t="s">
        <v>1366</v>
      </c>
    </row>
    <row r="588" spans="1:12" ht="140.25" x14ac:dyDescent="0.25">
      <c r="A588" s="322">
        <f t="shared" si="11"/>
        <v>578</v>
      </c>
      <c r="B588" s="42">
        <v>44014</v>
      </c>
      <c r="C588" s="42">
        <v>44014</v>
      </c>
      <c r="D588" s="36" t="s">
        <v>1441</v>
      </c>
      <c r="E588" s="36" t="s">
        <v>1442</v>
      </c>
      <c r="F588" s="44" t="s">
        <v>1349</v>
      </c>
      <c r="G588" s="36">
        <v>4419002010</v>
      </c>
      <c r="H588" s="36" t="s">
        <v>1443</v>
      </c>
      <c r="I588" s="36" t="s">
        <v>1364</v>
      </c>
      <c r="J588" s="166">
        <v>654650</v>
      </c>
      <c r="K588" s="101" t="s">
        <v>1654</v>
      </c>
      <c r="L588" s="36" t="s">
        <v>1366</v>
      </c>
    </row>
    <row r="589" spans="1:12" ht="153" x14ac:dyDescent="0.25">
      <c r="A589" s="322">
        <f t="shared" si="11"/>
        <v>579</v>
      </c>
      <c r="B589" s="42">
        <v>44022</v>
      </c>
      <c r="C589" s="42">
        <v>44022</v>
      </c>
      <c r="D589" s="107" t="s">
        <v>1634</v>
      </c>
      <c r="E589" s="107" t="s">
        <v>1635</v>
      </c>
      <c r="F589" s="449" t="s">
        <v>1636</v>
      </c>
      <c r="G589" s="107">
        <v>4401192265</v>
      </c>
      <c r="H589" s="107" t="s">
        <v>1637</v>
      </c>
      <c r="I589" s="107" t="s">
        <v>1364</v>
      </c>
      <c r="J589" s="316">
        <v>4555264</v>
      </c>
      <c r="K589" s="104" t="s">
        <v>1654</v>
      </c>
      <c r="L589" s="36" t="s">
        <v>1366</v>
      </c>
    </row>
    <row r="590" spans="1:12" ht="114.75" x14ac:dyDescent="0.25">
      <c r="A590" s="322">
        <f t="shared" si="11"/>
        <v>580</v>
      </c>
      <c r="B590" s="42">
        <v>44028</v>
      </c>
      <c r="C590" s="42">
        <v>44028</v>
      </c>
      <c r="D590" s="36" t="s">
        <v>1329</v>
      </c>
      <c r="E590" s="36" t="s">
        <v>1330</v>
      </c>
      <c r="F590" s="44" t="s">
        <v>1331</v>
      </c>
      <c r="G590" s="36">
        <v>4426002580</v>
      </c>
      <c r="H590" s="36" t="s">
        <v>1269</v>
      </c>
      <c r="I590" s="36" t="s">
        <v>1364</v>
      </c>
      <c r="J590" s="166">
        <v>48000</v>
      </c>
      <c r="K590" s="104" t="s">
        <v>1655</v>
      </c>
      <c r="L590" s="36" t="s">
        <v>1366</v>
      </c>
    </row>
    <row r="591" spans="1:12" ht="114.75" x14ac:dyDescent="0.25">
      <c r="A591" s="322">
        <f t="shared" si="11"/>
        <v>581</v>
      </c>
      <c r="B591" s="42">
        <v>44028</v>
      </c>
      <c r="C591" s="42">
        <v>44028</v>
      </c>
      <c r="D591" s="36" t="s">
        <v>1309</v>
      </c>
      <c r="E591" s="36" t="s">
        <v>1382</v>
      </c>
      <c r="F591" s="44" t="s">
        <v>1311</v>
      </c>
      <c r="G591" s="36">
        <v>4405002645</v>
      </c>
      <c r="H591" s="36" t="s">
        <v>1269</v>
      </c>
      <c r="I591" s="36" t="s">
        <v>1364</v>
      </c>
      <c r="J591" s="166">
        <v>46250</v>
      </c>
      <c r="K591" s="104" t="s">
        <v>1655</v>
      </c>
      <c r="L591" s="36" t="s">
        <v>1366</v>
      </c>
    </row>
    <row r="592" spans="1:12" ht="114.75" x14ac:dyDescent="0.25">
      <c r="A592" s="322">
        <f t="shared" si="11"/>
        <v>582</v>
      </c>
      <c r="B592" s="42">
        <v>44028</v>
      </c>
      <c r="C592" s="42">
        <v>44028</v>
      </c>
      <c r="D592" s="36" t="s">
        <v>1300</v>
      </c>
      <c r="E592" s="36" t="s">
        <v>1409</v>
      </c>
      <c r="F592" s="44" t="s">
        <v>1302</v>
      </c>
      <c r="G592" s="36">
        <v>4404003156</v>
      </c>
      <c r="H592" s="36" t="s">
        <v>1269</v>
      </c>
      <c r="I592" s="36" t="s">
        <v>1364</v>
      </c>
      <c r="J592" s="166">
        <v>35450</v>
      </c>
      <c r="K592" s="104" t="s">
        <v>1655</v>
      </c>
      <c r="L592" s="36" t="s">
        <v>1366</v>
      </c>
    </row>
    <row r="593" spans="1:12" ht="114.75" x14ac:dyDescent="0.25">
      <c r="A593" s="322">
        <f t="shared" si="11"/>
        <v>583</v>
      </c>
      <c r="B593" s="42">
        <v>44028</v>
      </c>
      <c r="C593" s="42">
        <v>44028</v>
      </c>
      <c r="D593" s="36" t="s">
        <v>1318</v>
      </c>
      <c r="E593" s="36" t="s">
        <v>1414</v>
      </c>
      <c r="F593" s="44" t="s">
        <v>1320</v>
      </c>
      <c r="G593" s="36" t="s">
        <v>1415</v>
      </c>
      <c r="H593" s="36" t="s">
        <v>1269</v>
      </c>
      <c r="I593" s="36" t="s">
        <v>1364</v>
      </c>
      <c r="J593" s="166">
        <v>27500</v>
      </c>
      <c r="K593" s="104" t="s">
        <v>1655</v>
      </c>
      <c r="L593" s="36" t="s">
        <v>1366</v>
      </c>
    </row>
    <row r="594" spans="1:12" ht="114.75" x14ac:dyDescent="0.25">
      <c r="A594" s="322">
        <f t="shared" si="11"/>
        <v>584</v>
      </c>
      <c r="B594" s="42">
        <v>44028</v>
      </c>
      <c r="C594" s="42">
        <v>44028</v>
      </c>
      <c r="D594" s="36" t="s">
        <v>1338</v>
      </c>
      <c r="E594" s="36" t="s">
        <v>1393</v>
      </c>
      <c r="F594" s="44" t="s">
        <v>1340</v>
      </c>
      <c r="G594" s="36">
        <v>4429002669</v>
      </c>
      <c r="H594" s="36" t="s">
        <v>1269</v>
      </c>
      <c r="I594" s="36" t="s">
        <v>1364</v>
      </c>
      <c r="J594" s="166">
        <v>32250</v>
      </c>
      <c r="K594" s="104" t="s">
        <v>1655</v>
      </c>
      <c r="L594" s="36" t="s">
        <v>1366</v>
      </c>
    </row>
    <row r="595" spans="1:12" ht="114.75" x14ac:dyDescent="0.25">
      <c r="A595" s="322">
        <f t="shared" si="11"/>
        <v>585</v>
      </c>
      <c r="B595" s="42">
        <v>44028</v>
      </c>
      <c r="C595" s="42">
        <v>44028</v>
      </c>
      <c r="D595" s="36" t="s">
        <v>1315</v>
      </c>
      <c r="E595" s="36" t="s">
        <v>1385</v>
      </c>
      <c r="F595" s="44" t="s">
        <v>1317</v>
      </c>
      <c r="G595" s="36">
        <v>4421004738</v>
      </c>
      <c r="H595" s="36" t="s">
        <v>1269</v>
      </c>
      <c r="I595" s="36" t="s">
        <v>1364</v>
      </c>
      <c r="J595" s="166">
        <v>39000</v>
      </c>
      <c r="K595" s="104" t="s">
        <v>1655</v>
      </c>
      <c r="L595" s="36" t="s">
        <v>1366</v>
      </c>
    </row>
    <row r="596" spans="1:12" ht="114.75" x14ac:dyDescent="0.25">
      <c r="A596" s="322">
        <f t="shared" si="11"/>
        <v>586</v>
      </c>
      <c r="B596" s="42">
        <v>44028</v>
      </c>
      <c r="C596" s="42">
        <v>44028</v>
      </c>
      <c r="D596" s="36" t="s">
        <v>1277</v>
      </c>
      <c r="E596" s="36" t="s">
        <v>1371</v>
      </c>
      <c r="F596" s="44" t="s">
        <v>1279</v>
      </c>
      <c r="G596" s="36">
        <v>4410002263</v>
      </c>
      <c r="H596" s="36" t="s">
        <v>1269</v>
      </c>
      <c r="I596" s="36" t="s">
        <v>1364</v>
      </c>
      <c r="J596" s="166">
        <v>33925</v>
      </c>
      <c r="K596" s="104" t="s">
        <v>1655</v>
      </c>
      <c r="L596" s="36" t="s">
        <v>1366</v>
      </c>
    </row>
    <row r="597" spans="1:12" ht="114.75" x14ac:dyDescent="0.25">
      <c r="A597" s="322">
        <f t="shared" si="11"/>
        <v>587</v>
      </c>
      <c r="B597" s="42">
        <v>44028</v>
      </c>
      <c r="C597" s="42">
        <v>44028</v>
      </c>
      <c r="D597" s="36" t="s">
        <v>1306</v>
      </c>
      <c r="E597" s="36" t="s">
        <v>1381</v>
      </c>
      <c r="F597" s="44" t="s">
        <v>1308</v>
      </c>
      <c r="G597" s="36">
        <v>4406001718</v>
      </c>
      <c r="H597" s="36" t="s">
        <v>1269</v>
      </c>
      <c r="I597" s="36" t="s">
        <v>1364</v>
      </c>
      <c r="J597" s="166">
        <v>38000</v>
      </c>
      <c r="K597" s="104" t="s">
        <v>1655</v>
      </c>
      <c r="L597" s="36" t="s">
        <v>1366</v>
      </c>
    </row>
    <row r="598" spans="1:12" ht="114.75" x14ac:dyDescent="0.25">
      <c r="A598" s="322">
        <f t="shared" si="11"/>
        <v>588</v>
      </c>
      <c r="B598" s="42">
        <v>44029</v>
      </c>
      <c r="C598" s="42">
        <v>44029</v>
      </c>
      <c r="D598" s="36" t="s">
        <v>1332</v>
      </c>
      <c r="E598" s="36" t="s">
        <v>1390</v>
      </c>
      <c r="F598" s="44" t="s">
        <v>1334</v>
      </c>
      <c r="G598" s="36">
        <v>4427003353</v>
      </c>
      <c r="H598" s="36" t="s">
        <v>1269</v>
      </c>
      <c r="I598" s="36" t="s">
        <v>1364</v>
      </c>
      <c r="J598" s="166">
        <v>36500</v>
      </c>
      <c r="K598" s="104" t="s">
        <v>1655</v>
      </c>
      <c r="L598" s="36" t="s">
        <v>1366</v>
      </c>
    </row>
    <row r="599" spans="1:12" ht="114.75" x14ac:dyDescent="0.25">
      <c r="A599" s="322">
        <f t="shared" si="11"/>
        <v>589</v>
      </c>
      <c r="B599" s="42">
        <v>44029</v>
      </c>
      <c r="C599" s="42">
        <v>44029</v>
      </c>
      <c r="D599" s="36" t="s">
        <v>1400</v>
      </c>
      <c r="E599" s="36" t="s">
        <v>1401</v>
      </c>
      <c r="F599" s="44" t="s">
        <v>1402</v>
      </c>
      <c r="G599" s="36" t="s">
        <v>1403</v>
      </c>
      <c r="H599" s="36" t="s">
        <v>1269</v>
      </c>
      <c r="I599" s="36" t="s">
        <v>1364</v>
      </c>
      <c r="J599" s="166">
        <v>46875</v>
      </c>
      <c r="K599" s="104" t="s">
        <v>1655</v>
      </c>
      <c r="L599" s="36" t="s">
        <v>1366</v>
      </c>
    </row>
    <row r="600" spans="1:12" ht="114.75" x14ac:dyDescent="0.25">
      <c r="A600" s="322">
        <f t="shared" si="11"/>
        <v>590</v>
      </c>
      <c r="B600" s="42">
        <v>44029</v>
      </c>
      <c r="C600" s="42">
        <v>44029</v>
      </c>
      <c r="D600" s="36" t="s">
        <v>1411</v>
      </c>
      <c r="E600" s="36" t="s">
        <v>1412</v>
      </c>
      <c r="F600" s="44" t="s">
        <v>1305</v>
      </c>
      <c r="G600" s="36">
        <v>4418001328</v>
      </c>
      <c r="H600" s="36" t="s">
        <v>1269</v>
      </c>
      <c r="I600" s="36" t="s">
        <v>1364</v>
      </c>
      <c r="J600" s="166">
        <v>25250</v>
      </c>
      <c r="K600" s="104" t="s">
        <v>1655</v>
      </c>
      <c r="L600" s="36" t="s">
        <v>1366</v>
      </c>
    </row>
    <row r="601" spans="1:12" ht="114.75" x14ac:dyDescent="0.25">
      <c r="A601" s="322">
        <f t="shared" si="11"/>
        <v>591</v>
      </c>
      <c r="B601" s="42">
        <v>44029</v>
      </c>
      <c r="C601" s="42">
        <v>44029</v>
      </c>
      <c r="D601" s="36" t="s">
        <v>1294</v>
      </c>
      <c r="E601" s="36" t="s">
        <v>1377</v>
      </c>
      <c r="F601" s="44" t="s">
        <v>1296</v>
      </c>
      <c r="G601" s="36">
        <v>4401033410</v>
      </c>
      <c r="H601" s="36" t="s">
        <v>1269</v>
      </c>
      <c r="I601" s="36" t="s">
        <v>1364</v>
      </c>
      <c r="J601" s="166">
        <v>33400</v>
      </c>
      <c r="K601" s="104" t="s">
        <v>1655</v>
      </c>
      <c r="L601" s="36" t="s">
        <v>1366</v>
      </c>
    </row>
    <row r="602" spans="1:12" ht="114.75" x14ac:dyDescent="0.25">
      <c r="A602" s="322">
        <f t="shared" si="11"/>
        <v>592</v>
      </c>
      <c r="B602" s="42">
        <v>44029</v>
      </c>
      <c r="C602" s="42">
        <v>44029</v>
      </c>
      <c r="D602" s="36" t="s">
        <v>1266</v>
      </c>
      <c r="E602" s="36" t="s">
        <v>1363</v>
      </c>
      <c r="F602" s="44" t="s">
        <v>1268</v>
      </c>
      <c r="G602" s="36">
        <v>4408003742</v>
      </c>
      <c r="H602" s="36" t="s">
        <v>1269</v>
      </c>
      <c r="I602" s="36" t="s">
        <v>1364</v>
      </c>
      <c r="J602" s="166">
        <v>27175</v>
      </c>
      <c r="K602" s="104" t="s">
        <v>1655</v>
      </c>
      <c r="L602" s="36" t="s">
        <v>1366</v>
      </c>
    </row>
    <row r="603" spans="1:12" ht="114.75" x14ac:dyDescent="0.25">
      <c r="A603" s="322">
        <f t="shared" si="11"/>
        <v>593</v>
      </c>
      <c r="B603" s="42">
        <v>44029</v>
      </c>
      <c r="C603" s="42">
        <v>44029</v>
      </c>
      <c r="D603" s="36" t="s">
        <v>1417</v>
      </c>
      <c r="E603" s="36" t="s">
        <v>1418</v>
      </c>
      <c r="F603" s="44" t="s">
        <v>1419</v>
      </c>
      <c r="G603" s="36">
        <v>4424001196</v>
      </c>
      <c r="H603" s="36" t="s">
        <v>1269</v>
      </c>
      <c r="I603" s="36" t="s">
        <v>1364</v>
      </c>
      <c r="J603" s="166">
        <v>29500</v>
      </c>
      <c r="K603" s="104" t="s">
        <v>1655</v>
      </c>
      <c r="L603" s="36" t="s">
        <v>1366</v>
      </c>
    </row>
    <row r="604" spans="1:12" ht="127.5" x14ac:dyDescent="0.25">
      <c r="A604" s="322">
        <f t="shared" si="11"/>
        <v>594</v>
      </c>
      <c r="B604" s="42">
        <v>44029</v>
      </c>
      <c r="C604" s="42">
        <v>44029</v>
      </c>
      <c r="D604" s="36" t="s">
        <v>1274</v>
      </c>
      <c r="E604" s="36" t="s">
        <v>1370</v>
      </c>
      <c r="F604" s="44" t="s">
        <v>1276</v>
      </c>
      <c r="G604" s="36">
        <v>4431001567</v>
      </c>
      <c r="H604" s="36" t="s">
        <v>1269</v>
      </c>
      <c r="I604" s="36" t="s">
        <v>1364</v>
      </c>
      <c r="J604" s="166">
        <v>23000</v>
      </c>
      <c r="K604" s="104" t="s">
        <v>1655</v>
      </c>
      <c r="L604" s="36" t="s">
        <v>1366</v>
      </c>
    </row>
    <row r="605" spans="1:12" ht="114.75" x14ac:dyDescent="0.25">
      <c r="A605" s="322">
        <f t="shared" si="11"/>
        <v>595</v>
      </c>
      <c r="B605" s="42">
        <v>44032</v>
      </c>
      <c r="C605" s="42">
        <v>44032</v>
      </c>
      <c r="D605" s="36" t="s">
        <v>1335</v>
      </c>
      <c r="E605" s="36" t="s">
        <v>1391</v>
      </c>
      <c r="F605" s="44" t="s">
        <v>1337</v>
      </c>
      <c r="G605" s="36">
        <v>4428002803</v>
      </c>
      <c r="H605" s="36" t="s">
        <v>1269</v>
      </c>
      <c r="I605" s="36" t="s">
        <v>1364</v>
      </c>
      <c r="J605" s="166">
        <v>31000</v>
      </c>
      <c r="K605" s="104" t="s">
        <v>1655</v>
      </c>
      <c r="L605" s="36" t="s">
        <v>1366</v>
      </c>
    </row>
    <row r="606" spans="1:12" ht="114.75" x14ac:dyDescent="0.25">
      <c r="A606" s="322">
        <f t="shared" si="11"/>
        <v>596</v>
      </c>
      <c r="B606" s="42">
        <v>44032</v>
      </c>
      <c r="C606" s="42">
        <v>44032</v>
      </c>
      <c r="D606" s="36" t="s">
        <v>1312</v>
      </c>
      <c r="E606" s="36" t="s">
        <v>1383</v>
      </c>
      <c r="F606" s="44" t="s">
        <v>1314</v>
      </c>
      <c r="G606" s="36">
        <v>4420001565</v>
      </c>
      <c r="H606" s="36" t="s">
        <v>1269</v>
      </c>
      <c r="I606" s="36" t="s">
        <v>1364</v>
      </c>
      <c r="J606" s="166">
        <v>24500</v>
      </c>
      <c r="K606" s="104" t="s">
        <v>1655</v>
      </c>
      <c r="L606" s="36" t="s">
        <v>1366</v>
      </c>
    </row>
    <row r="607" spans="1:12" ht="127.5" x14ac:dyDescent="0.25">
      <c r="A607" s="322">
        <f t="shared" si="11"/>
        <v>597</v>
      </c>
      <c r="B607" s="50">
        <v>44032</v>
      </c>
      <c r="C607" s="50">
        <v>44032</v>
      </c>
      <c r="D607" s="33" t="s">
        <v>1344</v>
      </c>
      <c r="E607" s="33" t="s">
        <v>1397</v>
      </c>
      <c r="F607" s="52" t="s">
        <v>1346</v>
      </c>
      <c r="G607" s="33">
        <v>4443023068</v>
      </c>
      <c r="H607" s="33" t="s">
        <v>1269</v>
      </c>
      <c r="I607" s="33" t="s">
        <v>1364</v>
      </c>
      <c r="J607" s="179">
        <v>101000</v>
      </c>
      <c r="K607" s="104" t="s">
        <v>1655</v>
      </c>
      <c r="L607" s="36" t="s">
        <v>1366</v>
      </c>
    </row>
    <row r="608" spans="1:12" ht="114.75" x14ac:dyDescent="0.25">
      <c r="A608" s="322">
        <f t="shared" si="11"/>
        <v>598</v>
      </c>
      <c r="B608" s="42">
        <v>44033</v>
      </c>
      <c r="C608" s="42">
        <v>44033</v>
      </c>
      <c r="D608" s="36" t="s">
        <v>1283</v>
      </c>
      <c r="E608" s="36" t="s">
        <v>1404</v>
      </c>
      <c r="F608" s="44" t="s">
        <v>1285</v>
      </c>
      <c r="G608" s="36">
        <v>4413001282</v>
      </c>
      <c r="H608" s="36" t="s">
        <v>1269</v>
      </c>
      <c r="I608" s="36" t="s">
        <v>1364</v>
      </c>
      <c r="J608" s="166">
        <v>25500</v>
      </c>
      <c r="K608" s="104" t="s">
        <v>1655</v>
      </c>
      <c r="L608" s="36" t="s">
        <v>1366</v>
      </c>
    </row>
    <row r="609" spans="1:12" ht="114.75" x14ac:dyDescent="0.25">
      <c r="A609" s="322">
        <f t="shared" si="11"/>
        <v>599</v>
      </c>
      <c r="B609" s="42">
        <v>44033</v>
      </c>
      <c r="C609" s="42">
        <v>44033</v>
      </c>
      <c r="D609" s="36" t="s">
        <v>1341</v>
      </c>
      <c r="E609" s="36" t="s">
        <v>1395</v>
      </c>
      <c r="F609" s="44" t="s">
        <v>1343</v>
      </c>
      <c r="G609" s="36">
        <v>4407003965</v>
      </c>
      <c r="H609" s="36" t="s">
        <v>1269</v>
      </c>
      <c r="I609" s="36" t="s">
        <v>1364</v>
      </c>
      <c r="J609" s="166">
        <v>61875</v>
      </c>
      <c r="K609" s="104" t="s">
        <v>1655</v>
      </c>
      <c r="L609" s="36" t="s">
        <v>1366</v>
      </c>
    </row>
    <row r="610" spans="1:12" ht="102" x14ac:dyDescent="0.25">
      <c r="A610" s="322">
        <f t="shared" si="11"/>
        <v>600</v>
      </c>
      <c r="B610" s="42">
        <v>44034</v>
      </c>
      <c r="C610" s="42">
        <v>44034</v>
      </c>
      <c r="D610" s="36" t="s">
        <v>1437</v>
      </c>
      <c r="E610" s="36" t="s">
        <v>1438</v>
      </c>
      <c r="F610" s="44" t="s">
        <v>1439</v>
      </c>
      <c r="G610" s="36">
        <v>4401020481</v>
      </c>
      <c r="H610" s="36" t="s">
        <v>1269</v>
      </c>
      <c r="I610" s="36" t="s">
        <v>1364</v>
      </c>
      <c r="J610" s="166">
        <v>75000</v>
      </c>
      <c r="K610" s="104" t="s">
        <v>1655</v>
      </c>
      <c r="L610" s="36" t="s">
        <v>1366</v>
      </c>
    </row>
    <row r="611" spans="1:12" ht="114.75" x14ac:dyDescent="0.25">
      <c r="A611" s="322">
        <f t="shared" si="11"/>
        <v>601</v>
      </c>
      <c r="B611" s="42">
        <v>44034</v>
      </c>
      <c r="C611" s="42">
        <v>44034</v>
      </c>
      <c r="D611" s="36" t="s">
        <v>1286</v>
      </c>
      <c r="E611" s="36" t="s">
        <v>1373</v>
      </c>
      <c r="F611" s="44" t="s">
        <v>1374</v>
      </c>
      <c r="G611" s="36">
        <v>4412002678</v>
      </c>
      <c r="H611" s="36" t="s">
        <v>1269</v>
      </c>
      <c r="I611" s="36" t="s">
        <v>1364</v>
      </c>
      <c r="J611" s="166">
        <v>34500</v>
      </c>
      <c r="K611" s="104" t="s">
        <v>1655</v>
      </c>
      <c r="L611" s="36" t="s">
        <v>1366</v>
      </c>
    </row>
    <row r="612" spans="1:12" ht="114.75" x14ac:dyDescent="0.25">
      <c r="A612" s="322">
        <f t="shared" si="11"/>
        <v>602</v>
      </c>
      <c r="B612" s="42">
        <v>44034</v>
      </c>
      <c r="C612" s="42">
        <v>44034</v>
      </c>
      <c r="D612" s="36" t="s">
        <v>1421</v>
      </c>
      <c r="E612" s="36" t="s">
        <v>1422</v>
      </c>
      <c r="F612" s="44" t="s">
        <v>1423</v>
      </c>
      <c r="G612" s="36">
        <v>4425001865</v>
      </c>
      <c r="H612" s="36" t="s">
        <v>1269</v>
      </c>
      <c r="I612" s="36" t="s">
        <v>1364</v>
      </c>
      <c r="J612" s="166">
        <v>26000</v>
      </c>
      <c r="K612" s="104" t="s">
        <v>1655</v>
      </c>
      <c r="L612" s="36" t="s">
        <v>1366</v>
      </c>
    </row>
    <row r="613" spans="1:12" ht="114.75" x14ac:dyDescent="0.25">
      <c r="A613" s="322">
        <f t="shared" si="11"/>
        <v>603</v>
      </c>
      <c r="B613" s="42">
        <v>44035</v>
      </c>
      <c r="C613" s="42">
        <v>44035</v>
      </c>
      <c r="D613" s="36" t="s">
        <v>1321</v>
      </c>
      <c r="E613" s="36" t="s">
        <v>1387</v>
      </c>
      <c r="F613" s="44" t="s">
        <v>1388</v>
      </c>
      <c r="G613" s="36">
        <v>4423002239</v>
      </c>
      <c r="H613" s="36" t="s">
        <v>1269</v>
      </c>
      <c r="I613" s="36" t="s">
        <v>1364</v>
      </c>
      <c r="J613" s="166">
        <v>28000</v>
      </c>
      <c r="K613" s="104" t="s">
        <v>1655</v>
      </c>
      <c r="L613" s="36" t="s">
        <v>1366</v>
      </c>
    </row>
    <row r="614" spans="1:12" ht="114.75" x14ac:dyDescent="0.25">
      <c r="A614" s="322">
        <f t="shared" si="11"/>
        <v>604</v>
      </c>
      <c r="B614" s="42">
        <v>44040</v>
      </c>
      <c r="C614" s="42">
        <v>44040</v>
      </c>
      <c r="D614" s="107" t="s">
        <v>1288</v>
      </c>
      <c r="E614" s="107" t="s">
        <v>1407</v>
      </c>
      <c r="F614" s="449" t="s">
        <v>1293</v>
      </c>
      <c r="G614" s="107">
        <v>4415004169</v>
      </c>
      <c r="H614" s="107" t="s">
        <v>1269</v>
      </c>
      <c r="I614" s="107" t="s">
        <v>1364</v>
      </c>
      <c r="J614" s="316">
        <v>27000</v>
      </c>
      <c r="K614" s="104" t="s">
        <v>1655</v>
      </c>
      <c r="L614" s="36" t="s">
        <v>1366</v>
      </c>
    </row>
    <row r="615" spans="1:12" ht="114.75" x14ac:dyDescent="0.25">
      <c r="A615" s="322">
        <f t="shared" si="11"/>
        <v>605</v>
      </c>
      <c r="B615" s="42">
        <v>44040</v>
      </c>
      <c r="C615" s="42">
        <v>44040</v>
      </c>
      <c r="D615" s="107" t="s">
        <v>1297</v>
      </c>
      <c r="E615" s="107" t="s">
        <v>1379</v>
      </c>
      <c r="F615" s="449" t="s">
        <v>1299</v>
      </c>
      <c r="G615" s="107">
        <v>4416003094</v>
      </c>
      <c r="H615" s="36" t="s">
        <v>1269</v>
      </c>
      <c r="I615" s="36" t="s">
        <v>1364</v>
      </c>
      <c r="J615" s="166">
        <v>36000</v>
      </c>
      <c r="K615" s="104" t="s">
        <v>1655</v>
      </c>
      <c r="L615" s="36" t="s">
        <v>1366</v>
      </c>
    </row>
    <row r="616" spans="1:12" ht="165.75" x14ac:dyDescent="0.25">
      <c r="A616" s="322">
        <f t="shared" si="11"/>
        <v>606</v>
      </c>
      <c r="B616" s="42">
        <v>44042</v>
      </c>
      <c r="C616" s="42">
        <v>44042</v>
      </c>
      <c r="D616" s="36" t="s">
        <v>1291</v>
      </c>
      <c r="E616" s="36" t="s">
        <v>1292</v>
      </c>
      <c r="F616" s="44" t="s">
        <v>1293</v>
      </c>
      <c r="G616" s="36">
        <v>4443023283</v>
      </c>
      <c r="H616" s="36" t="s">
        <v>1269</v>
      </c>
      <c r="I616" s="36" t="s">
        <v>1364</v>
      </c>
      <c r="J616" s="166">
        <v>160600</v>
      </c>
      <c r="K616" s="104" t="s">
        <v>1655</v>
      </c>
      <c r="L616" s="36" t="s">
        <v>1366</v>
      </c>
    </row>
    <row r="617" spans="1:12" ht="140.25" x14ac:dyDescent="0.25">
      <c r="A617" s="322">
        <f t="shared" si="11"/>
        <v>607</v>
      </c>
      <c r="B617" s="42">
        <v>44046</v>
      </c>
      <c r="C617" s="42">
        <v>44046</v>
      </c>
      <c r="D617" s="36" t="s">
        <v>1441</v>
      </c>
      <c r="E617" s="36" t="s">
        <v>1442</v>
      </c>
      <c r="F617" s="44" t="s">
        <v>1349</v>
      </c>
      <c r="G617" s="36">
        <v>4419002010</v>
      </c>
      <c r="H617" s="36" t="s">
        <v>1443</v>
      </c>
      <c r="I617" s="36" t="s">
        <v>1364</v>
      </c>
      <c r="J617" s="166">
        <v>655650</v>
      </c>
      <c r="K617" s="101" t="s">
        <v>1656</v>
      </c>
      <c r="L617" s="36" t="s">
        <v>1366</v>
      </c>
    </row>
    <row r="618" spans="1:12" ht="153" x14ac:dyDescent="0.25">
      <c r="A618" s="322">
        <f t="shared" si="11"/>
        <v>608</v>
      </c>
      <c r="B618" s="42">
        <v>44054</v>
      </c>
      <c r="C618" s="42">
        <v>44054</v>
      </c>
      <c r="D618" s="107" t="s">
        <v>1634</v>
      </c>
      <c r="E618" s="107" t="s">
        <v>1635</v>
      </c>
      <c r="F618" s="449" t="s">
        <v>1636</v>
      </c>
      <c r="G618" s="107">
        <v>4401192265</v>
      </c>
      <c r="H618" s="107" t="s">
        <v>1637</v>
      </c>
      <c r="I618" s="107" t="s">
        <v>1364</v>
      </c>
      <c r="J618" s="316">
        <v>4636608</v>
      </c>
      <c r="K618" s="104" t="s">
        <v>1656</v>
      </c>
      <c r="L618" s="36" t="s">
        <v>1366</v>
      </c>
    </row>
    <row r="619" spans="1:12" ht="165.75" x14ac:dyDescent="0.25">
      <c r="A619" s="322">
        <f t="shared" si="11"/>
        <v>609</v>
      </c>
      <c r="B619" s="42">
        <v>44057</v>
      </c>
      <c r="C619" s="42">
        <v>44057</v>
      </c>
      <c r="D619" s="36" t="s">
        <v>1595</v>
      </c>
      <c r="E619" s="36" t="s">
        <v>1596</v>
      </c>
      <c r="F619" s="44" t="s">
        <v>1597</v>
      </c>
      <c r="G619" s="36">
        <v>4428002120</v>
      </c>
      <c r="H619" s="36" t="s">
        <v>1598</v>
      </c>
      <c r="I619" s="36" t="s">
        <v>1364</v>
      </c>
      <c r="J619" s="166">
        <v>37978.019999999997</v>
      </c>
      <c r="K619" s="325" t="s">
        <v>1656</v>
      </c>
      <c r="L619" s="36" t="s">
        <v>1366</v>
      </c>
    </row>
    <row r="620" spans="1:12" ht="114.75" x14ac:dyDescent="0.25">
      <c r="A620" s="322">
        <f t="shared" si="11"/>
        <v>610</v>
      </c>
      <c r="B620" s="42">
        <v>44060</v>
      </c>
      <c r="C620" s="42">
        <v>44060</v>
      </c>
      <c r="D620" s="36" t="s">
        <v>1271</v>
      </c>
      <c r="E620" s="36" t="s">
        <v>1368</v>
      </c>
      <c r="F620" s="44" t="s">
        <v>1273</v>
      </c>
      <c r="G620" s="36">
        <v>4402006183</v>
      </c>
      <c r="H620" s="36" t="s">
        <v>1269</v>
      </c>
      <c r="I620" s="36" t="s">
        <v>1364</v>
      </c>
      <c r="J620" s="166">
        <v>42700</v>
      </c>
      <c r="K620" s="104" t="s">
        <v>1655</v>
      </c>
      <c r="L620" s="36" t="s">
        <v>1366</v>
      </c>
    </row>
    <row r="621" spans="1:12" ht="114.75" x14ac:dyDescent="0.25">
      <c r="A621" s="322">
        <f t="shared" si="11"/>
        <v>611</v>
      </c>
      <c r="B621" s="42">
        <v>44074</v>
      </c>
      <c r="C621" s="42">
        <v>44074</v>
      </c>
      <c r="D621" s="101" t="s">
        <v>1657</v>
      </c>
      <c r="E621" s="107" t="s">
        <v>1658</v>
      </c>
      <c r="F621" s="44" t="s">
        <v>1659</v>
      </c>
      <c r="G621" s="101" t="s">
        <v>1660</v>
      </c>
      <c r="H621" s="107" t="s">
        <v>1661</v>
      </c>
      <c r="I621" s="107" t="s">
        <v>1364</v>
      </c>
      <c r="J621" s="166">
        <v>1281168</v>
      </c>
      <c r="K621" s="104" t="s">
        <v>1656</v>
      </c>
      <c r="L621" s="36" t="s">
        <v>1366</v>
      </c>
    </row>
    <row r="622" spans="1:12" ht="140.25" x14ac:dyDescent="0.25">
      <c r="A622" s="322">
        <f t="shared" si="11"/>
        <v>612</v>
      </c>
      <c r="B622" s="42">
        <v>44077</v>
      </c>
      <c r="C622" s="42">
        <v>44077</v>
      </c>
      <c r="D622" s="36" t="s">
        <v>1441</v>
      </c>
      <c r="E622" s="36" t="s">
        <v>1442</v>
      </c>
      <c r="F622" s="44" t="s">
        <v>1349</v>
      </c>
      <c r="G622" s="36">
        <v>4419002010</v>
      </c>
      <c r="H622" s="36" t="s">
        <v>1443</v>
      </c>
      <c r="I622" s="36" t="s">
        <v>1364</v>
      </c>
      <c r="J622" s="166">
        <v>655908</v>
      </c>
      <c r="K622" s="101" t="s">
        <v>1662</v>
      </c>
      <c r="L622" s="36" t="s">
        <v>1366</v>
      </c>
    </row>
    <row r="623" spans="1:12" ht="153" x14ac:dyDescent="0.25">
      <c r="A623" s="322">
        <f t="shared" si="11"/>
        <v>613</v>
      </c>
      <c r="B623" s="42">
        <v>44084</v>
      </c>
      <c r="C623" s="42">
        <v>44084</v>
      </c>
      <c r="D623" s="107" t="s">
        <v>1634</v>
      </c>
      <c r="E623" s="107" t="s">
        <v>1635</v>
      </c>
      <c r="F623" s="449" t="s">
        <v>1636</v>
      </c>
      <c r="G623" s="107">
        <v>4401192265</v>
      </c>
      <c r="H623" s="107" t="s">
        <v>1637</v>
      </c>
      <c r="I623" s="107" t="s">
        <v>1364</v>
      </c>
      <c r="J623" s="316">
        <v>3137807.34</v>
      </c>
      <c r="K623" s="104" t="s">
        <v>1663</v>
      </c>
      <c r="L623" s="36" t="s">
        <v>1366</v>
      </c>
    </row>
    <row r="624" spans="1:12" ht="114.75" x14ac:dyDescent="0.25">
      <c r="A624" s="322">
        <f t="shared" si="11"/>
        <v>614</v>
      </c>
      <c r="B624" s="42">
        <v>44084</v>
      </c>
      <c r="C624" s="42">
        <v>44084</v>
      </c>
      <c r="D624" s="101" t="s">
        <v>1657</v>
      </c>
      <c r="E624" s="107" t="s">
        <v>1658</v>
      </c>
      <c r="F624" s="44" t="s">
        <v>1659</v>
      </c>
      <c r="G624" s="101" t="s">
        <v>1660</v>
      </c>
      <c r="H624" s="107" t="s">
        <v>1661</v>
      </c>
      <c r="I624" s="107" t="s">
        <v>1364</v>
      </c>
      <c r="J624" s="166">
        <v>1722000</v>
      </c>
      <c r="K624" s="104" t="s">
        <v>1662</v>
      </c>
      <c r="L624" s="36" t="s">
        <v>1366</v>
      </c>
    </row>
    <row r="625" spans="1:12" ht="114.75" x14ac:dyDescent="0.25">
      <c r="A625" s="322">
        <f t="shared" si="11"/>
        <v>615</v>
      </c>
      <c r="B625" s="58">
        <v>44113</v>
      </c>
      <c r="C625" s="58">
        <v>44113</v>
      </c>
      <c r="D625" s="36" t="s">
        <v>1417</v>
      </c>
      <c r="E625" s="36" t="s">
        <v>1418</v>
      </c>
      <c r="F625" s="64" t="s">
        <v>1419</v>
      </c>
      <c r="G625" s="12">
        <v>4424001196</v>
      </c>
      <c r="H625" s="36" t="s">
        <v>1269</v>
      </c>
      <c r="I625" s="12" t="s">
        <v>1364</v>
      </c>
      <c r="J625" s="96">
        <v>29500</v>
      </c>
      <c r="K625" s="326" t="s">
        <v>1664</v>
      </c>
      <c r="L625" s="12" t="s">
        <v>1366</v>
      </c>
    </row>
    <row r="626" spans="1:12" ht="102" x14ac:dyDescent="0.25">
      <c r="A626" s="322">
        <f t="shared" si="11"/>
        <v>616</v>
      </c>
      <c r="B626" s="58">
        <v>44116</v>
      </c>
      <c r="C626" s="58">
        <v>44116</v>
      </c>
      <c r="D626" s="36" t="s">
        <v>1437</v>
      </c>
      <c r="E626" s="36" t="s">
        <v>1438</v>
      </c>
      <c r="F626" s="64" t="s">
        <v>1439</v>
      </c>
      <c r="G626" s="12">
        <v>4401020481</v>
      </c>
      <c r="H626" s="36" t="s">
        <v>1269</v>
      </c>
      <c r="I626" s="12" t="s">
        <v>1364</v>
      </c>
      <c r="J626" s="96">
        <v>75000</v>
      </c>
      <c r="K626" s="326" t="s">
        <v>1664</v>
      </c>
      <c r="L626" s="12" t="s">
        <v>1366</v>
      </c>
    </row>
    <row r="627" spans="1:12" ht="114.75" x14ac:dyDescent="0.25">
      <c r="A627" s="322">
        <f t="shared" si="11"/>
        <v>617</v>
      </c>
      <c r="B627" s="58">
        <v>44117</v>
      </c>
      <c r="C627" s="58">
        <v>44117</v>
      </c>
      <c r="D627" s="36" t="s">
        <v>1329</v>
      </c>
      <c r="E627" s="36" t="s">
        <v>1330</v>
      </c>
      <c r="F627" s="64" t="s">
        <v>1331</v>
      </c>
      <c r="G627" s="12">
        <v>4426002580</v>
      </c>
      <c r="H627" s="36" t="s">
        <v>1269</v>
      </c>
      <c r="I627" s="12" t="s">
        <v>1364</v>
      </c>
      <c r="J627" s="96">
        <v>48000</v>
      </c>
      <c r="K627" s="326" t="s">
        <v>1664</v>
      </c>
      <c r="L627" s="12" t="s">
        <v>1366</v>
      </c>
    </row>
    <row r="628" spans="1:12" ht="114.75" x14ac:dyDescent="0.25">
      <c r="A628" s="322">
        <f t="shared" si="11"/>
        <v>618</v>
      </c>
      <c r="B628" s="58">
        <v>44118</v>
      </c>
      <c r="C628" s="58">
        <v>44118</v>
      </c>
      <c r="D628" s="36" t="s">
        <v>1309</v>
      </c>
      <c r="E628" s="36" t="s">
        <v>1382</v>
      </c>
      <c r="F628" s="64" t="s">
        <v>1311</v>
      </c>
      <c r="G628" s="12">
        <v>4405002645</v>
      </c>
      <c r="H628" s="36" t="s">
        <v>1269</v>
      </c>
      <c r="I628" s="12" t="s">
        <v>1364</v>
      </c>
      <c r="J628" s="96">
        <v>46250</v>
      </c>
      <c r="K628" s="326" t="s">
        <v>1664</v>
      </c>
      <c r="L628" s="12" t="s">
        <v>1366</v>
      </c>
    </row>
    <row r="629" spans="1:12" ht="114.75" x14ac:dyDescent="0.25">
      <c r="A629" s="322">
        <f t="shared" si="11"/>
        <v>619</v>
      </c>
      <c r="B629" s="58">
        <v>44118</v>
      </c>
      <c r="C629" s="58">
        <v>44118</v>
      </c>
      <c r="D629" s="36" t="s">
        <v>1318</v>
      </c>
      <c r="E629" s="36" t="s">
        <v>1414</v>
      </c>
      <c r="F629" s="64" t="s">
        <v>1320</v>
      </c>
      <c r="G629" s="12" t="s">
        <v>1415</v>
      </c>
      <c r="H629" s="36" t="s">
        <v>1269</v>
      </c>
      <c r="I629" s="12" t="s">
        <v>1364</v>
      </c>
      <c r="J629" s="96">
        <v>27500</v>
      </c>
      <c r="K629" s="326" t="s">
        <v>1664</v>
      </c>
      <c r="L629" s="12" t="s">
        <v>1366</v>
      </c>
    </row>
    <row r="630" spans="1:12" ht="114.75" x14ac:dyDescent="0.25">
      <c r="A630" s="322">
        <f t="shared" si="11"/>
        <v>620</v>
      </c>
      <c r="B630" s="58">
        <v>44118</v>
      </c>
      <c r="C630" s="58">
        <v>44118</v>
      </c>
      <c r="D630" s="36" t="s">
        <v>1306</v>
      </c>
      <c r="E630" s="36" t="s">
        <v>1381</v>
      </c>
      <c r="F630" s="64" t="s">
        <v>1308</v>
      </c>
      <c r="G630" s="12">
        <v>4406001718</v>
      </c>
      <c r="H630" s="36" t="s">
        <v>1269</v>
      </c>
      <c r="I630" s="12" t="s">
        <v>1364</v>
      </c>
      <c r="J630" s="96">
        <v>38000</v>
      </c>
      <c r="K630" s="326" t="s">
        <v>1664</v>
      </c>
      <c r="L630" s="12" t="s">
        <v>1366</v>
      </c>
    </row>
    <row r="631" spans="1:12" ht="114.75" x14ac:dyDescent="0.25">
      <c r="A631" s="322">
        <f t="shared" si="11"/>
        <v>621</v>
      </c>
      <c r="B631" s="58">
        <v>44118</v>
      </c>
      <c r="C631" s="58">
        <v>44118</v>
      </c>
      <c r="D631" s="36" t="s">
        <v>1332</v>
      </c>
      <c r="E631" s="36" t="s">
        <v>1390</v>
      </c>
      <c r="F631" s="64" t="s">
        <v>1334</v>
      </c>
      <c r="G631" s="12">
        <v>4427003353</v>
      </c>
      <c r="H631" s="36" t="s">
        <v>1269</v>
      </c>
      <c r="I631" s="12" t="s">
        <v>1364</v>
      </c>
      <c r="J631" s="96">
        <v>36500</v>
      </c>
      <c r="K631" s="326" t="s">
        <v>1664</v>
      </c>
      <c r="L631" s="12" t="s">
        <v>1366</v>
      </c>
    </row>
    <row r="632" spans="1:12" ht="114.75" x14ac:dyDescent="0.25">
      <c r="A632" s="322">
        <f t="shared" si="11"/>
        <v>622</v>
      </c>
      <c r="B632" s="58">
        <v>44118</v>
      </c>
      <c r="C632" s="58">
        <v>44118</v>
      </c>
      <c r="D632" s="36" t="s">
        <v>1411</v>
      </c>
      <c r="E632" s="36" t="s">
        <v>1412</v>
      </c>
      <c r="F632" s="64" t="s">
        <v>1305</v>
      </c>
      <c r="G632" s="12">
        <v>4418001328</v>
      </c>
      <c r="H632" s="36" t="s">
        <v>1269</v>
      </c>
      <c r="I632" s="12" t="s">
        <v>1364</v>
      </c>
      <c r="J632" s="96">
        <v>25250</v>
      </c>
      <c r="K632" s="326" t="s">
        <v>1664</v>
      </c>
      <c r="L632" s="12" t="s">
        <v>1366</v>
      </c>
    </row>
    <row r="633" spans="1:12" ht="114.75" x14ac:dyDescent="0.25">
      <c r="A633" s="322">
        <f t="shared" si="11"/>
        <v>623</v>
      </c>
      <c r="B633" s="58">
        <v>44118</v>
      </c>
      <c r="C633" s="58">
        <v>44118</v>
      </c>
      <c r="D633" s="36" t="s">
        <v>1294</v>
      </c>
      <c r="E633" s="36" t="s">
        <v>1377</v>
      </c>
      <c r="F633" s="64" t="s">
        <v>1296</v>
      </c>
      <c r="G633" s="12">
        <v>4401033410</v>
      </c>
      <c r="H633" s="36" t="s">
        <v>1269</v>
      </c>
      <c r="I633" s="12" t="s">
        <v>1364</v>
      </c>
      <c r="J633" s="96">
        <v>33400</v>
      </c>
      <c r="K633" s="326" t="s">
        <v>1664</v>
      </c>
      <c r="L633" s="12" t="s">
        <v>1366</v>
      </c>
    </row>
    <row r="634" spans="1:12" ht="127.5" x14ac:dyDescent="0.25">
      <c r="A634" s="322">
        <f t="shared" si="11"/>
        <v>624</v>
      </c>
      <c r="B634" s="58">
        <v>44118</v>
      </c>
      <c r="C634" s="58">
        <v>44118</v>
      </c>
      <c r="D634" s="36" t="s">
        <v>1274</v>
      </c>
      <c r="E634" s="36" t="s">
        <v>1370</v>
      </c>
      <c r="F634" s="64" t="s">
        <v>1276</v>
      </c>
      <c r="G634" s="12">
        <v>4431001567</v>
      </c>
      <c r="H634" s="36" t="s">
        <v>1269</v>
      </c>
      <c r="I634" s="12" t="s">
        <v>1364</v>
      </c>
      <c r="J634" s="96">
        <v>23000</v>
      </c>
      <c r="K634" s="326" t="s">
        <v>1664</v>
      </c>
      <c r="L634" s="12" t="s">
        <v>1366</v>
      </c>
    </row>
    <row r="635" spans="1:12" ht="127.5" x14ac:dyDescent="0.25">
      <c r="A635" s="322">
        <f t="shared" si="11"/>
        <v>625</v>
      </c>
      <c r="B635" s="58">
        <v>44118</v>
      </c>
      <c r="C635" s="58">
        <v>44118</v>
      </c>
      <c r="D635" s="36" t="s">
        <v>1344</v>
      </c>
      <c r="E635" s="36" t="s">
        <v>1397</v>
      </c>
      <c r="F635" s="64" t="s">
        <v>1346</v>
      </c>
      <c r="G635" s="12">
        <v>4443023068</v>
      </c>
      <c r="H635" s="36" t="s">
        <v>1269</v>
      </c>
      <c r="I635" s="12" t="s">
        <v>1364</v>
      </c>
      <c r="J635" s="96">
        <v>101000</v>
      </c>
      <c r="K635" s="326" t="s">
        <v>1664</v>
      </c>
      <c r="L635" s="12" t="s">
        <v>1366</v>
      </c>
    </row>
    <row r="636" spans="1:12" ht="114.75" x14ac:dyDescent="0.25">
      <c r="A636" s="322">
        <f t="shared" si="11"/>
        <v>626</v>
      </c>
      <c r="B636" s="58">
        <v>44118</v>
      </c>
      <c r="C636" s="58">
        <v>44118</v>
      </c>
      <c r="D636" s="36" t="s">
        <v>1341</v>
      </c>
      <c r="E636" s="36" t="s">
        <v>1395</v>
      </c>
      <c r="F636" s="64" t="s">
        <v>1343</v>
      </c>
      <c r="G636" s="12">
        <v>4407003965</v>
      </c>
      <c r="H636" s="36" t="s">
        <v>1269</v>
      </c>
      <c r="I636" s="12" t="s">
        <v>1364</v>
      </c>
      <c r="J636" s="96">
        <v>61875</v>
      </c>
      <c r="K636" s="326" t="s">
        <v>1664</v>
      </c>
      <c r="L636" s="12" t="s">
        <v>1366</v>
      </c>
    </row>
    <row r="637" spans="1:12" ht="114.75" x14ac:dyDescent="0.25">
      <c r="A637" s="322">
        <f t="shared" si="11"/>
        <v>627</v>
      </c>
      <c r="B637" s="58">
        <v>44118</v>
      </c>
      <c r="C637" s="58">
        <v>44118</v>
      </c>
      <c r="D637" s="36" t="s">
        <v>1421</v>
      </c>
      <c r="E637" s="36" t="s">
        <v>1422</v>
      </c>
      <c r="F637" s="64" t="s">
        <v>1423</v>
      </c>
      <c r="G637" s="12">
        <v>4425001865</v>
      </c>
      <c r="H637" s="36" t="s">
        <v>1269</v>
      </c>
      <c r="I637" s="12" t="s">
        <v>1364</v>
      </c>
      <c r="J637" s="96">
        <v>26000</v>
      </c>
      <c r="K637" s="326" t="s">
        <v>1664</v>
      </c>
      <c r="L637" s="12" t="s">
        <v>1366</v>
      </c>
    </row>
    <row r="638" spans="1:12" ht="114.75" x14ac:dyDescent="0.25">
      <c r="A638" s="322">
        <f t="shared" si="11"/>
        <v>628</v>
      </c>
      <c r="B638" s="58">
        <v>44118</v>
      </c>
      <c r="C638" s="58">
        <v>44118</v>
      </c>
      <c r="D638" s="36" t="s">
        <v>1271</v>
      </c>
      <c r="E638" s="36" t="s">
        <v>1368</v>
      </c>
      <c r="F638" s="64" t="s">
        <v>1273</v>
      </c>
      <c r="G638" s="12">
        <v>4402006183</v>
      </c>
      <c r="H638" s="36" t="s">
        <v>1269</v>
      </c>
      <c r="I638" s="12" t="s">
        <v>1364</v>
      </c>
      <c r="J638" s="96">
        <v>42700</v>
      </c>
      <c r="K638" s="326" t="s">
        <v>1664</v>
      </c>
      <c r="L638" s="12" t="s">
        <v>1366</v>
      </c>
    </row>
    <row r="639" spans="1:12" ht="114.75" x14ac:dyDescent="0.25">
      <c r="A639" s="322">
        <f t="shared" si="11"/>
        <v>629</v>
      </c>
      <c r="B639" s="58">
        <v>44120</v>
      </c>
      <c r="C639" s="58">
        <v>44120</v>
      </c>
      <c r="D639" s="36" t="s">
        <v>1315</v>
      </c>
      <c r="E639" s="36" t="s">
        <v>1385</v>
      </c>
      <c r="F639" s="64" t="s">
        <v>1317</v>
      </c>
      <c r="G639" s="12">
        <v>4421004738</v>
      </c>
      <c r="H639" s="36" t="s">
        <v>1269</v>
      </c>
      <c r="I639" s="12" t="s">
        <v>1364</v>
      </c>
      <c r="J639" s="96">
        <v>39000</v>
      </c>
      <c r="K639" s="326" t="s">
        <v>1664</v>
      </c>
      <c r="L639" s="12" t="s">
        <v>1366</v>
      </c>
    </row>
    <row r="640" spans="1:12" ht="114.75" x14ac:dyDescent="0.25">
      <c r="A640" s="322">
        <f t="shared" si="11"/>
        <v>630</v>
      </c>
      <c r="B640" s="58">
        <v>44120</v>
      </c>
      <c r="C640" s="58">
        <v>44120</v>
      </c>
      <c r="D640" s="36" t="s">
        <v>1321</v>
      </c>
      <c r="E640" s="36" t="s">
        <v>1387</v>
      </c>
      <c r="F640" s="64" t="s">
        <v>1388</v>
      </c>
      <c r="G640" s="12">
        <v>4423002239</v>
      </c>
      <c r="H640" s="36" t="s">
        <v>1269</v>
      </c>
      <c r="I640" s="12" t="s">
        <v>1364</v>
      </c>
      <c r="J640" s="96">
        <v>28000</v>
      </c>
      <c r="K640" s="326" t="s">
        <v>1664</v>
      </c>
      <c r="L640" s="12" t="s">
        <v>1366</v>
      </c>
    </row>
    <row r="641" spans="1:12" ht="153" x14ac:dyDescent="0.25">
      <c r="A641" s="322">
        <f t="shared" si="11"/>
        <v>631</v>
      </c>
      <c r="B641" s="58">
        <v>44120</v>
      </c>
      <c r="C641" s="58">
        <v>44120</v>
      </c>
      <c r="D641" s="107" t="s">
        <v>1634</v>
      </c>
      <c r="E641" s="107" t="s">
        <v>1635</v>
      </c>
      <c r="F641" s="451" t="s">
        <v>1636</v>
      </c>
      <c r="G641" s="86">
        <v>4401192265</v>
      </c>
      <c r="H641" s="107" t="s">
        <v>1637</v>
      </c>
      <c r="I641" s="86" t="s">
        <v>1364</v>
      </c>
      <c r="J641" s="327">
        <v>3997880.71</v>
      </c>
      <c r="K641" s="326" t="s">
        <v>1665</v>
      </c>
      <c r="L641" s="12" t="s">
        <v>1366</v>
      </c>
    </row>
    <row r="642" spans="1:12" ht="140.25" x14ac:dyDescent="0.25">
      <c r="A642" s="322">
        <f t="shared" si="11"/>
        <v>632</v>
      </c>
      <c r="B642" s="58">
        <v>44120</v>
      </c>
      <c r="C642" s="58">
        <v>44120</v>
      </c>
      <c r="D642" s="36" t="s">
        <v>1441</v>
      </c>
      <c r="E642" s="36" t="s">
        <v>1442</v>
      </c>
      <c r="F642" s="64" t="s">
        <v>1349</v>
      </c>
      <c r="G642" s="12">
        <v>4419002010</v>
      </c>
      <c r="H642" s="36" t="s">
        <v>1443</v>
      </c>
      <c r="I642" s="12" t="s">
        <v>1364</v>
      </c>
      <c r="J642" s="96">
        <v>687450</v>
      </c>
      <c r="K642" s="190" t="s">
        <v>1666</v>
      </c>
      <c r="L642" s="12" t="s">
        <v>1366</v>
      </c>
    </row>
    <row r="643" spans="1:12" ht="114.75" x14ac:dyDescent="0.25">
      <c r="A643" s="322">
        <f t="shared" si="11"/>
        <v>633</v>
      </c>
      <c r="B643" s="58">
        <v>44120</v>
      </c>
      <c r="C643" s="58">
        <v>44120</v>
      </c>
      <c r="D643" s="101" t="s">
        <v>1657</v>
      </c>
      <c r="E643" s="107" t="s">
        <v>1658</v>
      </c>
      <c r="F643" s="64" t="s">
        <v>1659</v>
      </c>
      <c r="G643" s="190" t="s">
        <v>1660</v>
      </c>
      <c r="H643" s="107" t="s">
        <v>1661</v>
      </c>
      <c r="I643" s="86" t="s">
        <v>1364</v>
      </c>
      <c r="J643" s="96">
        <v>1254486.94</v>
      </c>
      <c r="K643" s="326" t="s">
        <v>1665</v>
      </c>
      <c r="L643" s="12"/>
    </row>
    <row r="644" spans="1:12" ht="114.75" x14ac:dyDescent="0.25">
      <c r="A644" s="322">
        <f t="shared" si="11"/>
        <v>634</v>
      </c>
      <c r="B644" s="56">
        <v>44123</v>
      </c>
      <c r="C644" s="56">
        <v>44123</v>
      </c>
      <c r="D644" s="33" t="s">
        <v>1338</v>
      </c>
      <c r="E644" s="33" t="s">
        <v>1393</v>
      </c>
      <c r="F644" s="68" t="s">
        <v>1340</v>
      </c>
      <c r="G644" s="41">
        <v>4429002669</v>
      </c>
      <c r="H644" s="33" t="s">
        <v>1269</v>
      </c>
      <c r="I644" s="41" t="s">
        <v>1364</v>
      </c>
      <c r="J644" s="328">
        <v>32250</v>
      </c>
      <c r="K644" s="326" t="s">
        <v>1664</v>
      </c>
      <c r="L644" s="12" t="s">
        <v>1366</v>
      </c>
    </row>
    <row r="645" spans="1:12" ht="114.75" x14ac:dyDescent="0.25">
      <c r="A645" s="322">
        <f t="shared" si="11"/>
        <v>635</v>
      </c>
      <c r="B645" s="58">
        <v>44123</v>
      </c>
      <c r="C645" s="58">
        <v>44123</v>
      </c>
      <c r="D645" s="36" t="s">
        <v>1286</v>
      </c>
      <c r="E645" s="36" t="s">
        <v>1373</v>
      </c>
      <c r="F645" s="64" t="s">
        <v>1374</v>
      </c>
      <c r="G645" s="12">
        <v>4412002678</v>
      </c>
      <c r="H645" s="36" t="s">
        <v>1269</v>
      </c>
      <c r="I645" s="12" t="s">
        <v>1364</v>
      </c>
      <c r="J645" s="96">
        <v>34500</v>
      </c>
      <c r="K645" s="326" t="s">
        <v>1664</v>
      </c>
      <c r="L645" s="12" t="s">
        <v>1366</v>
      </c>
    </row>
    <row r="646" spans="1:12" ht="165.75" x14ac:dyDescent="0.25">
      <c r="A646" s="322">
        <f t="shared" si="11"/>
        <v>636</v>
      </c>
      <c r="B646" s="58">
        <v>44123</v>
      </c>
      <c r="C646" s="58">
        <v>44123</v>
      </c>
      <c r="D646" s="36" t="s">
        <v>1291</v>
      </c>
      <c r="E646" s="36" t="s">
        <v>1292</v>
      </c>
      <c r="F646" s="64" t="s">
        <v>1293</v>
      </c>
      <c r="G646" s="12">
        <v>4443023283</v>
      </c>
      <c r="H646" s="36" t="s">
        <v>1269</v>
      </c>
      <c r="I646" s="12" t="s">
        <v>1364</v>
      </c>
      <c r="J646" s="96">
        <v>160600</v>
      </c>
      <c r="K646" s="326" t="s">
        <v>1664</v>
      </c>
      <c r="L646" s="12" t="s">
        <v>1366</v>
      </c>
    </row>
    <row r="647" spans="1:12" ht="114.75" x14ac:dyDescent="0.25">
      <c r="A647" s="322">
        <f t="shared" si="11"/>
        <v>637</v>
      </c>
      <c r="B647" s="58">
        <v>44124</v>
      </c>
      <c r="C647" s="58">
        <v>44124</v>
      </c>
      <c r="D647" s="36" t="s">
        <v>1300</v>
      </c>
      <c r="E647" s="36" t="s">
        <v>1409</v>
      </c>
      <c r="F647" s="64" t="s">
        <v>1302</v>
      </c>
      <c r="G647" s="12">
        <v>4404003156</v>
      </c>
      <c r="H647" s="36" t="s">
        <v>1269</v>
      </c>
      <c r="I647" s="12" t="s">
        <v>1364</v>
      </c>
      <c r="J647" s="96">
        <v>35450</v>
      </c>
      <c r="K647" s="326" t="s">
        <v>1664</v>
      </c>
      <c r="L647" s="12" t="s">
        <v>1366</v>
      </c>
    </row>
    <row r="648" spans="1:12" ht="114.75" x14ac:dyDescent="0.25">
      <c r="A648" s="322">
        <f t="shared" si="11"/>
        <v>638</v>
      </c>
      <c r="B648" s="58">
        <v>44124</v>
      </c>
      <c r="C648" s="58">
        <v>44124</v>
      </c>
      <c r="D648" s="36" t="s">
        <v>1277</v>
      </c>
      <c r="E648" s="36" t="s">
        <v>1371</v>
      </c>
      <c r="F648" s="64" t="s">
        <v>1279</v>
      </c>
      <c r="G648" s="12">
        <v>4410002263</v>
      </c>
      <c r="H648" s="36" t="s">
        <v>1269</v>
      </c>
      <c r="I648" s="12" t="s">
        <v>1364</v>
      </c>
      <c r="J648" s="96">
        <v>33925</v>
      </c>
      <c r="K648" s="326" t="s">
        <v>1664</v>
      </c>
      <c r="L648" s="12" t="s">
        <v>1366</v>
      </c>
    </row>
    <row r="649" spans="1:12" ht="114.75" x14ac:dyDescent="0.25">
      <c r="A649" s="322">
        <f t="shared" ref="A649:A712" si="12">A648+1</f>
        <v>639</v>
      </c>
      <c r="B649" s="58">
        <v>44124</v>
      </c>
      <c r="C649" s="58">
        <v>44124</v>
      </c>
      <c r="D649" s="36" t="s">
        <v>1266</v>
      </c>
      <c r="E649" s="36" t="s">
        <v>1363</v>
      </c>
      <c r="F649" s="64" t="s">
        <v>1268</v>
      </c>
      <c r="G649" s="12">
        <v>4408003742</v>
      </c>
      <c r="H649" s="36" t="s">
        <v>1269</v>
      </c>
      <c r="I649" s="12" t="s">
        <v>1364</v>
      </c>
      <c r="J649" s="96">
        <v>27175</v>
      </c>
      <c r="K649" s="326" t="s">
        <v>1664</v>
      </c>
      <c r="L649" s="12" t="s">
        <v>1366</v>
      </c>
    </row>
    <row r="650" spans="1:12" ht="114.75" x14ac:dyDescent="0.25">
      <c r="A650" s="322">
        <f t="shared" si="12"/>
        <v>640</v>
      </c>
      <c r="B650" s="58">
        <v>44125</v>
      </c>
      <c r="C650" s="58">
        <v>44125</v>
      </c>
      <c r="D650" s="36" t="s">
        <v>1400</v>
      </c>
      <c r="E650" s="36" t="s">
        <v>1401</v>
      </c>
      <c r="F650" s="64" t="s">
        <v>1402</v>
      </c>
      <c r="G650" s="12" t="s">
        <v>1403</v>
      </c>
      <c r="H650" s="36" t="s">
        <v>1269</v>
      </c>
      <c r="I650" s="12" t="s">
        <v>1364</v>
      </c>
      <c r="J650" s="96">
        <v>46875</v>
      </c>
      <c r="K650" s="326" t="s">
        <v>1664</v>
      </c>
      <c r="L650" s="12" t="s">
        <v>1366</v>
      </c>
    </row>
    <row r="651" spans="1:12" ht="114.75" x14ac:dyDescent="0.25">
      <c r="A651" s="322">
        <f t="shared" si="12"/>
        <v>641</v>
      </c>
      <c r="B651" s="58">
        <v>44127</v>
      </c>
      <c r="C651" s="58">
        <v>44127</v>
      </c>
      <c r="D651" s="36" t="s">
        <v>1335</v>
      </c>
      <c r="E651" s="36" t="s">
        <v>1391</v>
      </c>
      <c r="F651" s="64" t="s">
        <v>1337</v>
      </c>
      <c r="G651" s="12">
        <v>4428002803</v>
      </c>
      <c r="H651" s="36" t="s">
        <v>1269</v>
      </c>
      <c r="I651" s="12" t="s">
        <v>1364</v>
      </c>
      <c r="J651" s="96">
        <v>31000</v>
      </c>
      <c r="K651" s="326" t="s">
        <v>1664</v>
      </c>
      <c r="L651" s="12" t="s">
        <v>1366</v>
      </c>
    </row>
    <row r="652" spans="1:12" ht="114.75" x14ac:dyDescent="0.25">
      <c r="A652" s="322">
        <f t="shared" si="12"/>
        <v>642</v>
      </c>
      <c r="B652" s="58">
        <v>44131</v>
      </c>
      <c r="C652" s="58">
        <v>44131</v>
      </c>
      <c r="D652" s="36" t="s">
        <v>1312</v>
      </c>
      <c r="E652" s="36" t="s">
        <v>1383</v>
      </c>
      <c r="F652" s="64" t="s">
        <v>1314</v>
      </c>
      <c r="G652" s="12">
        <v>4420001565</v>
      </c>
      <c r="H652" s="36" t="s">
        <v>1269</v>
      </c>
      <c r="I652" s="12" t="s">
        <v>1364</v>
      </c>
      <c r="J652" s="96">
        <v>24500</v>
      </c>
      <c r="K652" s="326" t="s">
        <v>1664</v>
      </c>
      <c r="L652" s="12" t="s">
        <v>1366</v>
      </c>
    </row>
    <row r="653" spans="1:12" ht="114.75" x14ac:dyDescent="0.25">
      <c r="A653" s="322">
        <f t="shared" si="12"/>
        <v>643</v>
      </c>
      <c r="B653" s="58">
        <v>44134</v>
      </c>
      <c r="C653" s="58">
        <v>44134</v>
      </c>
      <c r="D653" s="36" t="s">
        <v>1283</v>
      </c>
      <c r="E653" s="36" t="s">
        <v>1404</v>
      </c>
      <c r="F653" s="64" t="s">
        <v>1285</v>
      </c>
      <c r="G653" s="12">
        <v>4413001282</v>
      </c>
      <c r="H653" s="36" t="s">
        <v>1269</v>
      </c>
      <c r="I653" s="12" t="s">
        <v>1364</v>
      </c>
      <c r="J653" s="96">
        <v>25500</v>
      </c>
      <c r="K653" s="326" t="s">
        <v>1664</v>
      </c>
      <c r="L653" s="12" t="s">
        <v>1366</v>
      </c>
    </row>
    <row r="654" spans="1:12" ht="114.75" x14ac:dyDescent="0.25">
      <c r="A654" s="322">
        <f t="shared" si="12"/>
        <v>644</v>
      </c>
      <c r="B654" s="58">
        <v>44138</v>
      </c>
      <c r="C654" s="58">
        <v>44138</v>
      </c>
      <c r="D654" s="107" t="s">
        <v>1288</v>
      </c>
      <c r="E654" s="107" t="s">
        <v>1407</v>
      </c>
      <c r="F654" s="451" t="s">
        <v>1293</v>
      </c>
      <c r="G654" s="86">
        <v>4415004169</v>
      </c>
      <c r="H654" s="107" t="s">
        <v>1269</v>
      </c>
      <c r="I654" s="86" t="s">
        <v>1364</v>
      </c>
      <c r="J654" s="327">
        <v>27000</v>
      </c>
      <c r="K654" s="326" t="s">
        <v>1664</v>
      </c>
      <c r="L654" s="12" t="s">
        <v>1366</v>
      </c>
    </row>
    <row r="655" spans="1:12" ht="114.75" x14ac:dyDescent="0.25">
      <c r="A655" s="322">
        <f t="shared" si="12"/>
        <v>645</v>
      </c>
      <c r="B655" s="58">
        <v>44144</v>
      </c>
      <c r="C655" s="58">
        <v>44144</v>
      </c>
      <c r="D655" s="107" t="s">
        <v>1297</v>
      </c>
      <c r="E655" s="107" t="s">
        <v>1379</v>
      </c>
      <c r="F655" s="451" t="s">
        <v>1299</v>
      </c>
      <c r="G655" s="86">
        <v>4416003094</v>
      </c>
      <c r="H655" s="36" t="s">
        <v>1269</v>
      </c>
      <c r="I655" s="12" t="s">
        <v>1364</v>
      </c>
      <c r="J655" s="96">
        <v>29000</v>
      </c>
      <c r="K655" s="326" t="s">
        <v>1664</v>
      </c>
      <c r="L655" s="12" t="s">
        <v>1366</v>
      </c>
    </row>
    <row r="656" spans="1:12" ht="140.25" x14ac:dyDescent="0.25">
      <c r="A656" s="322">
        <f t="shared" si="12"/>
        <v>646</v>
      </c>
      <c r="B656" s="58">
        <v>44146</v>
      </c>
      <c r="C656" s="58">
        <v>44146</v>
      </c>
      <c r="D656" s="36" t="s">
        <v>1441</v>
      </c>
      <c r="E656" s="36" t="s">
        <v>1442</v>
      </c>
      <c r="F656" s="64" t="s">
        <v>1349</v>
      </c>
      <c r="G656" s="12">
        <v>4419002010</v>
      </c>
      <c r="H656" s="36" t="s">
        <v>1443</v>
      </c>
      <c r="I656" s="12" t="s">
        <v>1364</v>
      </c>
      <c r="J656" s="96">
        <v>696907</v>
      </c>
      <c r="K656" s="190" t="s">
        <v>1667</v>
      </c>
      <c r="L656" s="12" t="s">
        <v>1366</v>
      </c>
    </row>
    <row r="657" spans="1:12" ht="153" x14ac:dyDescent="0.25">
      <c r="A657" s="322">
        <f t="shared" si="12"/>
        <v>647</v>
      </c>
      <c r="B657" s="58">
        <v>44148</v>
      </c>
      <c r="C657" s="58">
        <v>44148</v>
      </c>
      <c r="D657" s="107" t="s">
        <v>1634</v>
      </c>
      <c r="E657" s="107" t="s">
        <v>1635</v>
      </c>
      <c r="F657" s="451" t="s">
        <v>1636</v>
      </c>
      <c r="G657" s="86">
        <v>4401192265</v>
      </c>
      <c r="H657" s="107" t="s">
        <v>1637</v>
      </c>
      <c r="I657" s="86" t="s">
        <v>1364</v>
      </c>
      <c r="J657" s="327">
        <v>3900284.62</v>
      </c>
      <c r="K657" s="326" t="s">
        <v>1667</v>
      </c>
      <c r="L657" s="12" t="s">
        <v>1366</v>
      </c>
    </row>
    <row r="658" spans="1:12" ht="114.75" x14ac:dyDescent="0.25">
      <c r="A658" s="322">
        <f t="shared" si="12"/>
        <v>648</v>
      </c>
      <c r="B658" s="58">
        <v>44148</v>
      </c>
      <c r="C658" s="58">
        <v>44148</v>
      </c>
      <c r="D658" s="101" t="s">
        <v>1657</v>
      </c>
      <c r="E658" s="107" t="s">
        <v>1658</v>
      </c>
      <c r="F658" s="64" t="s">
        <v>1659</v>
      </c>
      <c r="G658" s="190" t="s">
        <v>1660</v>
      </c>
      <c r="H658" s="107" t="s">
        <v>1661</v>
      </c>
      <c r="I658" s="86" t="s">
        <v>1364</v>
      </c>
      <c r="J658" s="96">
        <v>1475755.79</v>
      </c>
      <c r="K658" s="326" t="s">
        <v>1667</v>
      </c>
      <c r="L658" s="12"/>
    </row>
    <row r="659" spans="1:12" ht="140.25" x14ac:dyDescent="0.25">
      <c r="A659" s="322">
        <f t="shared" si="12"/>
        <v>649</v>
      </c>
      <c r="B659" s="58">
        <v>44168</v>
      </c>
      <c r="C659" s="58">
        <v>44168</v>
      </c>
      <c r="D659" s="36" t="s">
        <v>1441</v>
      </c>
      <c r="E659" s="36" t="s">
        <v>1442</v>
      </c>
      <c r="F659" s="64" t="s">
        <v>1349</v>
      </c>
      <c r="G659" s="12">
        <v>4419002010</v>
      </c>
      <c r="H659" s="36" t="s">
        <v>1443</v>
      </c>
      <c r="I659" s="12" t="s">
        <v>1364</v>
      </c>
      <c r="J659" s="96">
        <v>699654</v>
      </c>
      <c r="K659" s="190" t="s">
        <v>1668</v>
      </c>
      <c r="L659" s="12" t="s">
        <v>1366</v>
      </c>
    </row>
    <row r="660" spans="1:12" ht="76.5" x14ac:dyDescent="0.25">
      <c r="A660" s="322">
        <f t="shared" si="12"/>
        <v>650</v>
      </c>
      <c r="B660" s="58">
        <v>44176</v>
      </c>
      <c r="C660" s="58">
        <v>44176</v>
      </c>
      <c r="D660" s="101" t="s">
        <v>1567</v>
      </c>
      <c r="E660" s="36" t="s">
        <v>1568</v>
      </c>
      <c r="F660" s="64" t="s">
        <v>1569</v>
      </c>
      <c r="G660" s="12">
        <v>4401165180</v>
      </c>
      <c r="H660" s="101" t="s">
        <v>1509</v>
      </c>
      <c r="I660" s="86" t="s">
        <v>1364</v>
      </c>
      <c r="J660" s="96">
        <v>141112.62</v>
      </c>
      <c r="K660" s="86" t="s">
        <v>1664</v>
      </c>
      <c r="L660" s="86" t="s">
        <v>1366</v>
      </c>
    </row>
    <row r="661" spans="1:12" ht="153" x14ac:dyDescent="0.25">
      <c r="A661" s="322">
        <f t="shared" si="12"/>
        <v>651</v>
      </c>
      <c r="B661" s="58">
        <v>44179</v>
      </c>
      <c r="C661" s="58">
        <v>44179</v>
      </c>
      <c r="D661" s="107" t="s">
        <v>1634</v>
      </c>
      <c r="E661" s="107" t="s">
        <v>1635</v>
      </c>
      <c r="F661" s="451" t="s">
        <v>1636</v>
      </c>
      <c r="G661" s="86">
        <v>4401192265</v>
      </c>
      <c r="H661" s="107" t="s">
        <v>1637</v>
      </c>
      <c r="I661" s="86" t="s">
        <v>1364</v>
      </c>
      <c r="J661" s="327">
        <v>4187115.33</v>
      </c>
      <c r="K661" s="326" t="s">
        <v>1669</v>
      </c>
      <c r="L661" s="12" t="s">
        <v>1366</v>
      </c>
    </row>
    <row r="662" spans="1:12" ht="114.75" x14ac:dyDescent="0.25">
      <c r="A662" s="322">
        <f t="shared" si="12"/>
        <v>652</v>
      </c>
      <c r="B662" s="58">
        <v>44179</v>
      </c>
      <c r="C662" s="58">
        <v>44179</v>
      </c>
      <c r="D662" s="101" t="s">
        <v>1657</v>
      </c>
      <c r="E662" s="107" t="s">
        <v>1658</v>
      </c>
      <c r="F662" s="64" t="s">
        <v>1659</v>
      </c>
      <c r="G662" s="190" t="s">
        <v>1660</v>
      </c>
      <c r="H662" s="107" t="s">
        <v>1661</v>
      </c>
      <c r="I662" s="86" t="s">
        <v>1364</v>
      </c>
      <c r="J662" s="96">
        <v>2018714.21</v>
      </c>
      <c r="K662" s="326" t="s">
        <v>1669</v>
      </c>
      <c r="L662" s="12" t="s">
        <v>1366</v>
      </c>
    </row>
    <row r="663" spans="1:12" ht="140.25" x14ac:dyDescent="0.25">
      <c r="A663" s="322">
        <f t="shared" si="12"/>
        <v>653</v>
      </c>
      <c r="B663" s="58">
        <v>44216</v>
      </c>
      <c r="C663" s="58">
        <v>44216</v>
      </c>
      <c r="D663" s="12" t="s">
        <v>1441</v>
      </c>
      <c r="E663" s="12" t="s">
        <v>1442</v>
      </c>
      <c r="F663" s="64" t="s">
        <v>1349</v>
      </c>
      <c r="G663" s="12">
        <v>4419002010</v>
      </c>
      <c r="H663" s="12" t="s">
        <v>1670</v>
      </c>
      <c r="I663" s="12" t="s">
        <v>1364</v>
      </c>
      <c r="J663" s="96">
        <v>644892</v>
      </c>
      <c r="K663" s="190" t="s">
        <v>1671</v>
      </c>
      <c r="L663" s="12" t="s">
        <v>1366</v>
      </c>
    </row>
    <row r="664" spans="1:12" ht="140.25" x14ac:dyDescent="0.25">
      <c r="A664" s="322">
        <f t="shared" si="12"/>
        <v>654</v>
      </c>
      <c r="B664" s="58">
        <v>44236</v>
      </c>
      <c r="C664" s="58">
        <v>44236</v>
      </c>
      <c r="D664" s="12" t="s">
        <v>1441</v>
      </c>
      <c r="E664" s="12" t="s">
        <v>1442</v>
      </c>
      <c r="F664" s="64" t="s">
        <v>1349</v>
      </c>
      <c r="G664" s="12">
        <v>4419002010</v>
      </c>
      <c r="H664" s="12" t="s">
        <v>1670</v>
      </c>
      <c r="I664" s="12" t="s">
        <v>1364</v>
      </c>
      <c r="J664" s="96">
        <v>638373</v>
      </c>
      <c r="K664" s="190" t="s">
        <v>1672</v>
      </c>
      <c r="L664" s="12" t="s">
        <v>1366</v>
      </c>
    </row>
    <row r="665" spans="1:12" ht="140.25" x14ac:dyDescent="0.25">
      <c r="A665" s="322">
        <f t="shared" si="12"/>
        <v>655</v>
      </c>
      <c r="B665" s="58">
        <v>44260</v>
      </c>
      <c r="C665" s="58">
        <v>44260</v>
      </c>
      <c r="D665" s="12" t="s">
        <v>1441</v>
      </c>
      <c r="E665" s="12" t="s">
        <v>1442</v>
      </c>
      <c r="F665" s="64" t="s">
        <v>1349</v>
      </c>
      <c r="G665" s="12">
        <v>4419002010</v>
      </c>
      <c r="H665" s="12" t="s">
        <v>1670</v>
      </c>
      <c r="I665" s="12" t="s">
        <v>1364</v>
      </c>
      <c r="J665" s="96">
        <v>639892</v>
      </c>
      <c r="K665" s="190" t="s">
        <v>1673</v>
      </c>
      <c r="L665" s="12" t="s">
        <v>1366</v>
      </c>
    </row>
    <row r="666" spans="1:12" ht="165.75" x14ac:dyDescent="0.25">
      <c r="A666" s="322">
        <f t="shared" si="12"/>
        <v>656</v>
      </c>
      <c r="B666" s="58">
        <v>44266</v>
      </c>
      <c r="C666" s="58">
        <v>44266</v>
      </c>
      <c r="D666" s="12" t="s">
        <v>1291</v>
      </c>
      <c r="E666" s="12" t="s">
        <v>1292</v>
      </c>
      <c r="F666" s="64" t="s">
        <v>1293</v>
      </c>
      <c r="G666" s="12">
        <v>4443023283</v>
      </c>
      <c r="H666" s="12" t="s">
        <v>1674</v>
      </c>
      <c r="I666" s="12" t="s">
        <v>1364</v>
      </c>
      <c r="J666" s="96">
        <v>160600</v>
      </c>
      <c r="K666" s="326" t="s">
        <v>1675</v>
      </c>
      <c r="L666" s="12" t="s">
        <v>1366</v>
      </c>
    </row>
    <row r="667" spans="1:12" ht="114.75" x14ac:dyDescent="0.25">
      <c r="A667" s="322">
        <f t="shared" si="12"/>
        <v>657</v>
      </c>
      <c r="B667" s="58">
        <v>44270</v>
      </c>
      <c r="C667" s="58">
        <v>44270</v>
      </c>
      <c r="D667" s="12" t="s">
        <v>1294</v>
      </c>
      <c r="E667" s="12" t="s">
        <v>1377</v>
      </c>
      <c r="F667" s="64" t="s">
        <v>1296</v>
      </c>
      <c r="G667" s="12">
        <v>4401033410</v>
      </c>
      <c r="H667" s="12" t="s">
        <v>1674</v>
      </c>
      <c r="I667" s="12" t="s">
        <v>1364</v>
      </c>
      <c r="J667" s="96">
        <v>31600</v>
      </c>
      <c r="K667" s="326" t="s">
        <v>1675</v>
      </c>
      <c r="L667" s="12" t="s">
        <v>1366</v>
      </c>
    </row>
    <row r="668" spans="1:12" ht="114.75" x14ac:dyDescent="0.25">
      <c r="A668" s="322">
        <f t="shared" si="12"/>
        <v>658</v>
      </c>
      <c r="B668" s="58">
        <v>44270</v>
      </c>
      <c r="C668" s="58">
        <v>44270</v>
      </c>
      <c r="D668" s="12" t="s">
        <v>1306</v>
      </c>
      <c r="E668" s="12" t="s">
        <v>1381</v>
      </c>
      <c r="F668" s="64" t="s">
        <v>1308</v>
      </c>
      <c r="G668" s="12">
        <v>4406001718</v>
      </c>
      <c r="H668" s="12" t="s">
        <v>1674</v>
      </c>
      <c r="I668" s="12" t="s">
        <v>1364</v>
      </c>
      <c r="J668" s="96">
        <v>38000</v>
      </c>
      <c r="K668" s="326" t="s">
        <v>1675</v>
      </c>
      <c r="L668" s="12" t="s">
        <v>1366</v>
      </c>
    </row>
    <row r="669" spans="1:12" ht="127.5" x14ac:dyDescent="0.25">
      <c r="A669" s="322">
        <f t="shared" si="12"/>
        <v>659</v>
      </c>
      <c r="B669" s="58">
        <v>44271</v>
      </c>
      <c r="C669" s="58">
        <v>44271</v>
      </c>
      <c r="D669" s="12" t="s">
        <v>1344</v>
      </c>
      <c r="E669" s="12" t="s">
        <v>1397</v>
      </c>
      <c r="F669" s="64" t="s">
        <v>1346</v>
      </c>
      <c r="G669" s="12">
        <v>4443023068</v>
      </c>
      <c r="H669" s="12" t="s">
        <v>1674</v>
      </c>
      <c r="I669" s="12" t="s">
        <v>1364</v>
      </c>
      <c r="J669" s="96">
        <v>101000</v>
      </c>
      <c r="K669" s="326" t="s">
        <v>1675</v>
      </c>
      <c r="L669" s="12" t="s">
        <v>1366</v>
      </c>
    </row>
    <row r="670" spans="1:12" ht="114.75" x14ac:dyDescent="0.25">
      <c r="A670" s="322">
        <f t="shared" si="12"/>
        <v>660</v>
      </c>
      <c r="B670" s="58">
        <v>44273</v>
      </c>
      <c r="C670" s="58">
        <v>44273</v>
      </c>
      <c r="D670" s="12" t="s">
        <v>1329</v>
      </c>
      <c r="E670" s="12" t="s">
        <v>1330</v>
      </c>
      <c r="F670" s="64" t="s">
        <v>1331</v>
      </c>
      <c r="G670" s="12">
        <v>4426002580</v>
      </c>
      <c r="H670" s="12" t="s">
        <v>1674</v>
      </c>
      <c r="I670" s="12" t="s">
        <v>1364</v>
      </c>
      <c r="J670" s="96">
        <v>48000</v>
      </c>
      <c r="K670" s="326" t="s">
        <v>1675</v>
      </c>
      <c r="L670" s="12" t="s">
        <v>1366</v>
      </c>
    </row>
    <row r="671" spans="1:12" ht="114.75" x14ac:dyDescent="0.25">
      <c r="A671" s="322">
        <f t="shared" si="12"/>
        <v>661</v>
      </c>
      <c r="B671" s="58">
        <v>44274</v>
      </c>
      <c r="C671" s="58">
        <v>44274</v>
      </c>
      <c r="D671" s="12" t="s">
        <v>1266</v>
      </c>
      <c r="E671" s="12" t="s">
        <v>1363</v>
      </c>
      <c r="F671" s="64" t="s">
        <v>1268</v>
      </c>
      <c r="G671" s="12">
        <v>4408003742</v>
      </c>
      <c r="H671" s="12" t="s">
        <v>1674</v>
      </c>
      <c r="I671" s="12" t="s">
        <v>1364</v>
      </c>
      <c r="J671" s="96">
        <v>27175</v>
      </c>
      <c r="K671" s="326" t="s">
        <v>1675</v>
      </c>
      <c r="L671" s="12" t="s">
        <v>1366</v>
      </c>
    </row>
    <row r="672" spans="1:12" ht="114.75" x14ac:dyDescent="0.25">
      <c r="A672" s="322">
        <f t="shared" si="12"/>
        <v>662</v>
      </c>
      <c r="B672" s="58">
        <v>44274</v>
      </c>
      <c r="C672" s="58">
        <v>44274</v>
      </c>
      <c r="D672" s="12" t="s">
        <v>1309</v>
      </c>
      <c r="E672" s="12" t="s">
        <v>1382</v>
      </c>
      <c r="F672" s="64" t="s">
        <v>1311</v>
      </c>
      <c r="G672" s="12">
        <v>4405002645</v>
      </c>
      <c r="H672" s="12" t="s">
        <v>1674</v>
      </c>
      <c r="I672" s="12" t="s">
        <v>1364</v>
      </c>
      <c r="J672" s="96">
        <v>46250</v>
      </c>
      <c r="K672" s="326" t="s">
        <v>1675</v>
      </c>
      <c r="L672" s="12" t="s">
        <v>1366</v>
      </c>
    </row>
    <row r="673" spans="1:12" ht="114.75" x14ac:dyDescent="0.25">
      <c r="A673" s="322">
        <f t="shared" si="12"/>
        <v>663</v>
      </c>
      <c r="B673" s="58">
        <v>44274</v>
      </c>
      <c r="C673" s="58">
        <v>44274</v>
      </c>
      <c r="D673" s="12" t="s">
        <v>1321</v>
      </c>
      <c r="E673" s="12" t="s">
        <v>1387</v>
      </c>
      <c r="F673" s="64" t="s">
        <v>1388</v>
      </c>
      <c r="G673" s="12">
        <v>4423002239</v>
      </c>
      <c r="H673" s="12" t="s">
        <v>1674</v>
      </c>
      <c r="I673" s="12" t="s">
        <v>1364</v>
      </c>
      <c r="J673" s="96">
        <v>28000</v>
      </c>
      <c r="K673" s="326" t="s">
        <v>1675</v>
      </c>
      <c r="L673" s="12" t="s">
        <v>1366</v>
      </c>
    </row>
    <row r="674" spans="1:12" ht="114.75" x14ac:dyDescent="0.25">
      <c r="A674" s="322">
        <f t="shared" si="12"/>
        <v>664</v>
      </c>
      <c r="B674" s="58">
        <v>44274</v>
      </c>
      <c r="C674" s="58">
        <v>44274</v>
      </c>
      <c r="D674" s="12" t="s">
        <v>1341</v>
      </c>
      <c r="E674" s="12" t="s">
        <v>1395</v>
      </c>
      <c r="F674" s="64" t="s">
        <v>1343</v>
      </c>
      <c r="G674" s="12">
        <v>4407003965</v>
      </c>
      <c r="H674" s="12" t="s">
        <v>1674</v>
      </c>
      <c r="I674" s="12" t="s">
        <v>1364</v>
      </c>
      <c r="J674" s="96">
        <v>61875</v>
      </c>
      <c r="K674" s="326" t="s">
        <v>1675</v>
      </c>
      <c r="L674" s="12" t="s">
        <v>1366</v>
      </c>
    </row>
    <row r="675" spans="1:12" ht="114.75" x14ac:dyDescent="0.25">
      <c r="A675" s="322">
        <f t="shared" si="12"/>
        <v>665</v>
      </c>
      <c r="B675" s="58">
        <v>44277</v>
      </c>
      <c r="C675" s="58">
        <v>44277</v>
      </c>
      <c r="D675" s="12" t="s">
        <v>1318</v>
      </c>
      <c r="E675" s="12" t="s">
        <v>1414</v>
      </c>
      <c r="F675" s="64" t="s">
        <v>1320</v>
      </c>
      <c r="G675" s="12" t="s">
        <v>1415</v>
      </c>
      <c r="H675" s="12" t="s">
        <v>1674</v>
      </c>
      <c r="I675" s="12" t="s">
        <v>1364</v>
      </c>
      <c r="J675" s="96">
        <v>27500</v>
      </c>
      <c r="K675" s="326" t="s">
        <v>1675</v>
      </c>
      <c r="L675" s="12" t="s">
        <v>1366</v>
      </c>
    </row>
    <row r="676" spans="1:12" ht="114.75" x14ac:dyDescent="0.25">
      <c r="A676" s="322">
        <f t="shared" si="12"/>
        <v>666</v>
      </c>
      <c r="B676" s="58">
        <v>44277</v>
      </c>
      <c r="C676" s="58">
        <v>44277</v>
      </c>
      <c r="D676" s="12" t="s">
        <v>1312</v>
      </c>
      <c r="E676" s="12" t="s">
        <v>1383</v>
      </c>
      <c r="F676" s="64" t="s">
        <v>1314</v>
      </c>
      <c r="G676" s="12">
        <v>4420001565</v>
      </c>
      <c r="H676" s="12" t="s">
        <v>1674</v>
      </c>
      <c r="I676" s="12" t="s">
        <v>1364</v>
      </c>
      <c r="J676" s="96">
        <v>24500</v>
      </c>
      <c r="K676" s="326" t="s">
        <v>1675</v>
      </c>
      <c r="L676" s="12" t="s">
        <v>1366</v>
      </c>
    </row>
    <row r="677" spans="1:12" ht="114.75" x14ac:dyDescent="0.25">
      <c r="A677" s="322">
        <f t="shared" si="12"/>
        <v>667</v>
      </c>
      <c r="B677" s="58">
        <v>44278</v>
      </c>
      <c r="C677" s="58">
        <v>44278</v>
      </c>
      <c r="D677" s="12" t="s">
        <v>1411</v>
      </c>
      <c r="E677" s="12" t="s">
        <v>1412</v>
      </c>
      <c r="F677" s="64" t="s">
        <v>1305</v>
      </c>
      <c r="G677" s="12">
        <v>4418001328</v>
      </c>
      <c r="H677" s="12" t="s">
        <v>1674</v>
      </c>
      <c r="I677" s="12" t="s">
        <v>1364</v>
      </c>
      <c r="J677" s="96">
        <v>25250</v>
      </c>
      <c r="K677" s="326" t="s">
        <v>1675</v>
      </c>
      <c r="L677" s="12" t="s">
        <v>1366</v>
      </c>
    </row>
    <row r="678" spans="1:12" ht="114.75" x14ac:dyDescent="0.25">
      <c r="A678" s="322">
        <f t="shared" si="12"/>
        <v>668</v>
      </c>
      <c r="B678" s="58">
        <v>44278</v>
      </c>
      <c r="C678" s="58">
        <v>44278</v>
      </c>
      <c r="D678" s="12" t="s">
        <v>1277</v>
      </c>
      <c r="E678" s="12" t="s">
        <v>1371</v>
      </c>
      <c r="F678" s="64" t="s">
        <v>1279</v>
      </c>
      <c r="G678" s="12">
        <v>4410002263</v>
      </c>
      <c r="H678" s="12" t="s">
        <v>1674</v>
      </c>
      <c r="I678" s="12" t="s">
        <v>1364</v>
      </c>
      <c r="J678" s="96">
        <v>33925</v>
      </c>
      <c r="K678" s="326" t="s">
        <v>1675</v>
      </c>
      <c r="L678" s="12" t="s">
        <v>1366</v>
      </c>
    </row>
    <row r="679" spans="1:12" ht="114.75" x14ac:dyDescent="0.25">
      <c r="A679" s="322">
        <f t="shared" si="12"/>
        <v>669</v>
      </c>
      <c r="B679" s="58">
        <v>44280</v>
      </c>
      <c r="C679" s="58">
        <v>44280</v>
      </c>
      <c r="D679" s="86" t="s">
        <v>1288</v>
      </c>
      <c r="E679" s="86" t="s">
        <v>1407</v>
      </c>
      <c r="F679" s="451" t="s">
        <v>1293</v>
      </c>
      <c r="G679" s="86">
        <v>4415004169</v>
      </c>
      <c r="H679" s="86" t="s">
        <v>1674</v>
      </c>
      <c r="I679" s="86" t="s">
        <v>1364</v>
      </c>
      <c r="J679" s="327">
        <v>27000</v>
      </c>
      <c r="K679" s="326" t="s">
        <v>1675</v>
      </c>
      <c r="L679" s="12" t="s">
        <v>1366</v>
      </c>
    </row>
    <row r="680" spans="1:12" ht="114.75" x14ac:dyDescent="0.25">
      <c r="A680" s="322">
        <f t="shared" si="12"/>
        <v>670</v>
      </c>
      <c r="B680" s="58">
        <v>44280</v>
      </c>
      <c r="C680" s="58">
        <v>44280</v>
      </c>
      <c r="D680" s="12" t="s">
        <v>1421</v>
      </c>
      <c r="E680" s="12" t="s">
        <v>1422</v>
      </c>
      <c r="F680" s="64" t="s">
        <v>1423</v>
      </c>
      <c r="G680" s="12">
        <v>4425001865</v>
      </c>
      <c r="H680" s="12" t="s">
        <v>1674</v>
      </c>
      <c r="I680" s="12" t="s">
        <v>1364</v>
      </c>
      <c r="J680" s="96">
        <v>26000</v>
      </c>
      <c r="K680" s="326" t="s">
        <v>1675</v>
      </c>
      <c r="L680" s="12" t="s">
        <v>1366</v>
      </c>
    </row>
    <row r="681" spans="1:12" ht="114.75" x14ac:dyDescent="0.25">
      <c r="A681" s="322">
        <f t="shared" si="12"/>
        <v>671</v>
      </c>
      <c r="B681" s="58">
        <v>44280</v>
      </c>
      <c r="C681" s="58">
        <v>44280</v>
      </c>
      <c r="D681" s="12" t="s">
        <v>1335</v>
      </c>
      <c r="E681" s="12" t="s">
        <v>1391</v>
      </c>
      <c r="F681" s="64" t="s">
        <v>1337</v>
      </c>
      <c r="G681" s="12">
        <v>4428002803</v>
      </c>
      <c r="H681" s="12" t="s">
        <v>1674</v>
      </c>
      <c r="I681" s="12" t="s">
        <v>1364</v>
      </c>
      <c r="J681" s="96">
        <v>31000</v>
      </c>
      <c r="K681" s="326" t="s">
        <v>1675</v>
      </c>
      <c r="L681" s="12" t="s">
        <v>1366</v>
      </c>
    </row>
    <row r="682" spans="1:12" ht="114.75" x14ac:dyDescent="0.25">
      <c r="A682" s="322">
        <f t="shared" si="12"/>
        <v>672</v>
      </c>
      <c r="B682" s="58">
        <v>44280</v>
      </c>
      <c r="C682" s="58">
        <v>44280</v>
      </c>
      <c r="D682" s="12" t="s">
        <v>1271</v>
      </c>
      <c r="E682" s="12" t="s">
        <v>1368</v>
      </c>
      <c r="F682" s="64" t="s">
        <v>1273</v>
      </c>
      <c r="G682" s="12">
        <v>4402006183</v>
      </c>
      <c r="H682" s="12" t="s">
        <v>1674</v>
      </c>
      <c r="I682" s="12" t="s">
        <v>1364</v>
      </c>
      <c r="J682" s="96">
        <v>42700</v>
      </c>
      <c r="K682" s="326" t="s">
        <v>1675</v>
      </c>
      <c r="L682" s="12" t="s">
        <v>1366</v>
      </c>
    </row>
    <row r="683" spans="1:12" ht="114.75" x14ac:dyDescent="0.25">
      <c r="A683" s="322">
        <f t="shared" si="12"/>
        <v>673</v>
      </c>
      <c r="B683" s="58">
        <v>44280</v>
      </c>
      <c r="C683" s="58">
        <v>44280</v>
      </c>
      <c r="D683" s="12" t="s">
        <v>1286</v>
      </c>
      <c r="E683" s="12" t="s">
        <v>1373</v>
      </c>
      <c r="F683" s="64" t="s">
        <v>1374</v>
      </c>
      <c r="G683" s="12">
        <v>4412002678</v>
      </c>
      <c r="H683" s="12" t="s">
        <v>1674</v>
      </c>
      <c r="I683" s="12" t="s">
        <v>1364</v>
      </c>
      <c r="J683" s="96">
        <v>34500</v>
      </c>
      <c r="K683" s="326" t="s">
        <v>1675</v>
      </c>
      <c r="L683" s="12" t="s">
        <v>1366</v>
      </c>
    </row>
    <row r="684" spans="1:12" ht="114.75" x14ac:dyDescent="0.25">
      <c r="A684" s="322">
        <f t="shared" si="12"/>
        <v>674</v>
      </c>
      <c r="B684" s="58">
        <v>44280</v>
      </c>
      <c r="C684" s="58">
        <v>44280</v>
      </c>
      <c r="D684" s="12" t="s">
        <v>1283</v>
      </c>
      <c r="E684" s="12" t="s">
        <v>1404</v>
      </c>
      <c r="F684" s="64" t="s">
        <v>1285</v>
      </c>
      <c r="G684" s="12">
        <v>4413001282</v>
      </c>
      <c r="H684" s="12" t="s">
        <v>1674</v>
      </c>
      <c r="I684" s="12" t="s">
        <v>1364</v>
      </c>
      <c r="J684" s="96">
        <v>25500</v>
      </c>
      <c r="K684" s="326" t="s">
        <v>1675</v>
      </c>
      <c r="L684" s="12" t="s">
        <v>1366</v>
      </c>
    </row>
    <row r="685" spans="1:12" ht="114.75" x14ac:dyDescent="0.25">
      <c r="A685" s="322">
        <f t="shared" si="12"/>
        <v>675</v>
      </c>
      <c r="B685" s="58">
        <v>44280</v>
      </c>
      <c r="C685" s="58">
        <v>44280</v>
      </c>
      <c r="D685" s="12" t="s">
        <v>1300</v>
      </c>
      <c r="E685" s="12" t="s">
        <v>1409</v>
      </c>
      <c r="F685" s="64" t="s">
        <v>1302</v>
      </c>
      <c r="G685" s="12">
        <v>4404003156</v>
      </c>
      <c r="H685" s="12" t="s">
        <v>1674</v>
      </c>
      <c r="I685" s="12" t="s">
        <v>1364</v>
      </c>
      <c r="J685" s="96">
        <v>35450</v>
      </c>
      <c r="K685" s="326" t="s">
        <v>1675</v>
      </c>
      <c r="L685" s="12" t="s">
        <v>1366</v>
      </c>
    </row>
    <row r="686" spans="1:12" ht="114.75" x14ac:dyDescent="0.25">
      <c r="A686" s="322">
        <f t="shared" si="12"/>
        <v>676</v>
      </c>
      <c r="B686" s="58">
        <v>44280</v>
      </c>
      <c r="C686" s="58">
        <v>44280</v>
      </c>
      <c r="D686" s="12" t="s">
        <v>1315</v>
      </c>
      <c r="E686" s="12" t="s">
        <v>1385</v>
      </c>
      <c r="F686" s="64" t="s">
        <v>1317</v>
      </c>
      <c r="G686" s="12">
        <v>4421004738</v>
      </c>
      <c r="H686" s="12" t="s">
        <v>1674</v>
      </c>
      <c r="I686" s="12" t="s">
        <v>1364</v>
      </c>
      <c r="J686" s="96">
        <v>39000</v>
      </c>
      <c r="K686" s="326" t="s">
        <v>1675</v>
      </c>
      <c r="L686" s="12" t="s">
        <v>1366</v>
      </c>
    </row>
    <row r="687" spans="1:12" ht="114.75" x14ac:dyDescent="0.25">
      <c r="A687" s="322">
        <f t="shared" si="12"/>
        <v>677</v>
      </c>
      <c r="B687" s="58">
        <v>44280</v>
      </c>
      <c r="C687" s="58">
        <v>44280</v>
      </c>
      <c r="D687" s="12" t="s">
        <v>1417</v>
      </c>
      <c r="E687" s="12" t="s">
        <v>1418</v>
      </c>
      <c r="F687" s="64" t="s">
        <v>1419</v>
      </c>
      <c r="G687" s="12">
        <v>4424001196</v>
      </c>
      <c r="H687" s="12" t="s">
        <v>1674</v>
      </c>
      <c r="I687" s="12" t="s">
        <v>1364</v>
      </c>
      <c r="J687" s="96">
        <v>29500</v>
      </c>
      <c r="K687" s="326" t="s">
        <v>1675</v>
      </c>
      <c r="L687" s="12" t="s">
        <v>1366</v>
      </c>
    </row>
    <row r="688" spans="1:12" ht="102" x14ac:dyDescent="0.25">
      <c r="A688" s="322">
        <f t="shared" si="12"/>
        <v>678</v>
      </c>
      <c r="B688" s="58">
        <v>44280</v>
      </c>
      <c r="C688" s="58">
        <v>44280</v>
      </c>
      <c r="D688" s="12" t="s">
        <v>1437</v>
      </c>
      <c r="E688" s="12" t="s">
        <v>1438</v>
      </c>
      <c r="F688" s="64" t="s">
        <v>1439</v>
      </c>
      <c r="G688" s="12">
        <v>4401020481</v>
      </c>
      <c r="H688" s="12" t="s">
        <v>1674</v>
      </c>
      <c r="I688" s="12" t="s">
        <v>1364</v>
      </c>
      <c r="J688" s="96">
        <v>75000</v>
      </c>
      <c r="K688" s="326" t="s">
        <v>1675</v>
      </c>
      <c r="L688" s="12" t="s">
        <v>1366</v>
      </c>
    </row>
    <row r="689" spans="1:12" ht="153" x14ac:dyDescent="0.25">
      <c r="A689" s="322">
        <f t="shared" si="12"/>
        <v>679</v>
      </c>
      <c r="B689" s="58">
        <v>44281</v>
      </c>
      <c r="C689" s="58">
        <v>44281</v>
      </c>
      <c r="D689" s="86" t="s">
        <v>1634</v>
      </c>
      <c r="E689" s="86" t="s">
        <v>1635</v>
      </c>
      <c r="F689" s="451" t="s">
        <v>1636</v>
      </c>
      <c r="G689" s="86">
        <v>4401192265</v>
      </c>
      <c r="H689" s="86" t="s">
        <v>1637</v>
      </c>
      <c r="I689" s="86" t="s">
        <v>1364</v>
      </c>
      <c r="J689" s="327">
        <v>5098468.9400000004</v>
      </c>
      <c r="K689" s="326" t="s">
        <v>1671</v>
      </c>
      <c r="L689" s="12" t="s">
        <v>1366</v>
      </c>
    </row>
    <row r="690" spans="1:12" ht="153" x14ac:dyDescent="0.25">
      <c r="A690" s="322">
        <f t="shared" si="12"/>
        <v>680</v>
      </c>
      <c r="B690" s="58">
        <v>44285</v>
      </c>
      <c r="C690" s="58">
        <v>44281</v>
      </c>
      <c r="D690" s="86" t="s">
        <v>1634</v>
      </c>
      <c r="E690" s="86" t="s">
        <v>1635</v>
      </c>
      <c r="F690" s="451" t="s">
        <v>1636</v>
      </c>
      <c r="G690" s="86">
        <v>4401192265</v>
      </c>
      <c r="H690" s="86" t="s">
        <v>1637</v>
      </c>
      <c r="I690" s="86" t="s">
        <v>1364</v>
      </c>
      <c r="J690" s="327">
        <v>4281572.4000000004</v>
      </c>
      <c r="K690" s="326" t="s">
        <v>1672</v>
      </c>
      <c r="L690" s="12" t="s">
        <v>1366</v>
      </c>
    </row>
    <row r="691" spans="1:12" ht="114.75" x14ac:dyDescent="0.25">
      <c r="A691" s="322">
        <f t="shared" si="12"/>
        <v>681</v>
      </c>
      <c r="B691" s="58">
        <v>44287</v>
      </c>
      <c r="C691" s="58">
        <v>44287</v>
      </c>
      <c r="D691" s="190" t="s">
        <v>1657</v>
      </c>
      <c r="E691" s="86" t="s">
        <v>1658</v>
      </c>
      <c r="F691" s="64" t="s">
        <v>1659</v>
      </c>
      <c r="G691" s="190" t="s">
        <v>1660</v>
      </c>
      <c r="H691" s="86" t="s">
        <v>1661</v>
      </c>
      <c r="I691" s="86" t="s">
        <v>1364</v>
      </c>
      <c r="J691" s="96">
        <v>1927726.32</v>
      </c>
      <c r="K691" s="326" t="s">
        <v>1671</v>
      </c>
      <c r="L691" s="12" t="s">
        <v>1366</v>
      </c>
    </row>
    <row r="692" spans="1:12" ht="114.75" x14ac:dyDescent="0.25">
      <c r="A692" s="322">
        <f t="shared" si="12"/>
        <v>682</v>
      </c>
      <c r="B692" s="58">
        <v>44288</v>
      </c>
      <c r="C692" s="58">
        <v>44288</v>
      </c>
      <c r="D692" s="86" t="s">
        <v>1297</v>
      </c>
      <c r="E692" s="86" t="s">
        <v>1379</v>
      </c>
      <c r="F692" s="451" t="s">
        <v>1299</v>
      </c>
      <c r="G692" s="86">
        <v>4416003094</v>
      </c>
      <c r="H692" s="12" t="s">
        <v>1674</v>
      </c>
      <c r="I692" s="12" t="s">
        <v>1364</v>
      </c>
      <c r="J692" s="96">
        <v>29800</v>
      </c>
      <c r="K692" s="326" t="s">
        <v>1675</v>
      </c>
      <c r="L692" s="12" t="s">
        <v>1366</v>
      </c>
    </row>
    <row r="693" spans="1:12" ht="140.25" x14ac:dyDescent="0.25">
      <c r="A693" s="322">
        <f t="shared" si="12"/>
        <v>683</v>
      </c>
      <c r="B693" s="58">
        <v>44292</v>
      </c>
      <c r="C693" s="58">
        <v>44292</v>
      </c>
      <c r="D693" s="12" t="s">
        <v>1441</v>
      </c>
      <c r="E693" s="12" t="s">
        <v>1442</v>
      </c>
      <c r="F693" s="64" t="s">
        <v>1349</v>
      </c>
      <c r="G693" s="12">
        <v>4419002010</v>
      </c>
      <c r="H693" s="12" t="s">
        <v>1670</v>
      </c>
      <c r="I693" s="12" t="s">
        <v>1364</v>
      </c>
      <c r="J693" s="96">
        <v>635719</v>
      </c>
      <c r="K693" s="190" t="s">
        <v>1676</v>
      </c>
      <c r="L693" s="12" t="s">
        <v>1366</v>
      </c>
    </row>
    <row r="694" spans="1:12" ht="127.5" x14ac:dyDescent="0.25">
      <c r="A694" s="322">
        <f t="shared" si="12"/>
        <v>684</v>
      </c>
      <c r="B694" s="58">
        <v>44293</v>
      </c>
      <c r="C694" s="58">
        <v>44293</v>
      </c>
      <c r="D694" s="12" t="s">
        <v>1344</v>
      </c>
      <c r="E694" s="12" t="s">
        <v>1397</v>
      </c>
      <c r="F694" s="64" t="s">
        <v>1346</v>
      </c>
      <c r="G694" s="12">
        <v>4443023068</v>
      </c>
      <c r="H694" s="12" t="s">
        <v>1674</v>
      </c>
      <c r="I694" s="12" t="s">
        <v>1364</v>
      </c>
      <c r="J694" s="96">
        <v>101000</v>
      </c>
      <c r="K694" s="326" t="s">
        <v>1677</v>
      </c>
      <c r="L694" s="12" t="s">
        <v>1366</v>
      </c>
    </row>
    <row r="695" spans="1:12" ht="114.75" x14ac:dyDescent="0.25">
      <c r="A695" s="322">
        <f t="shared" si="12"/>
        <v>685</v>
      </c>
      <c r="B695" s="58">
        <v>44293</v>
      </c>
      <c r="C695" s="58">
        <v>44293</v>
      </c>
      <c r="D695" s="12" t="s">
        <v>1309</v>
      </c>
      <c r="E695" s="12" t="s">
        <v>1382</v>
      </c>
      <c r="F695" s="64" t="s">
        <v>1311</v>
      </c>
      <c r="G695" s="12">
        <v>4405002645</v>
      </c>
      <c r="H695" s="12" t="s">
        <v>1674</v>
      </c>
      <c r="I695" s="12" t="s">
        <v>1364</v>
      </c>
      <c r="J695" s="96">
        <v>46250</v>
      </c>
      <c r="K695" s="326" t="s">
        <v>1677</v>
      </c>
      <c r="L695" s="12" t="s">
        <v>1366</v>
      </c>
    </row>
    <row r="696" spans="1:12" ht="114.75" x14ac:dyDescent="0.25">
      <c r="A696" s="322">
        <f t="shared" si="12"/>
        <v>686</v>
      </c>
      <c r="B696" s="58">
        <v>44293</v>
      </c>
      <c r="C696" s="58">
        <v>44293</v>
      </c>
      <c r="D696" s="12" t="s">
        <v>1294</v>
      </c>
      <c r="E696" s="12" t="s">
        <v>1377</v>
      </c>
      <c r="F696" s="64" t="s">
        <v>1296</v>
      </c>
      <c r="G696" s="12">
        <v>4401033410</v>
      </c>
      <c r="H696" s="12" t="s">
        <v>1674</v>
      </c>
      <c r="I696" s="12" t="s">
        <v>1364</v>
      </c>
      <c r="J696" s="96">
        <v>35200</v>
      </c>
      <c r="K696" s="326" t="s">
        <v>1677</v>
      </c>
      <c r="L696" s="12" t="s">
        <v>1366</v>
      </c>
    </row>
    <row r="697" spans="1:12" ht="165.75" x14ac:dyDescent="0.25">
      <c r="A697" s="322">
        <f t="shared" si="12"/>
        <v>687</v>
      </c>
      <c r="B697" s="58">
        <v>44300</v>
      </c>
      <c r="C697" s="58">
        <v>44300</v>
      </c>
      <c r="D697" s="12" t="s">
        <v>1291</v>
      </c>
      <c r="E697" s="12" t="s">
        <v>1292</v>
      </c>
      <c r="F697" s="64" t="s">
        <v>1293</v>
      </c>
      <c r="G697" s="12">
        <v>4443023283</v>
      </c>
      <c r="H697" s="12" t="s">
        <v>1674</v>
      </c>
      <c r="I697" s="12" t="s">
        <v>1364</v>
      </c>
      <c r="J697" s="96">
        <v>160600</v>
      </c>
      <c r="K697" s="326" t="s">
        <v>1677</v>
      </c>
      <c r="L697" s="12" t="s">
        <v>1366</v>
      </c>
    </row>
    <row r="698" spans="1:12" ht="114.75" x14ac:dyDescent="0.25">
      <c r="A698" s="322">
        <f t="shared" si="12"/>
        <v>688</v>
      </c>
      <c r="B698" s="58">
        <v>44300</v>
      </c>
      <c r="C698" s="58">
        <v>44300</v>
      </c>
      <c r="D698" s="12" t="s">
        <v>1329</v>
      </c>
      <c r="E698" s="12" t="s">
        <v>1330</v>
      </c>
      <c r="F698" s="64" t="s">
        <v>1331</v>
      </c>
      <c r="G698" s="12">
        <v>4426002580</v>
      </c>
      <c r="H698" s="12" t="s">
        <v>1674</v>
      </c>
      <c r="I698" s="12" t="s">
        <v>1364</v>
      </c>
      <c r="J698" s="96">
        <v>48000</v>
      </c>
      <c r="K698" s="326" t="s">
        <v>1677</v>
      </c>
      <c r="L698" s="12" t="s">
        <v>1366</v>
      </c>
    </row>
    <row r="699" spans="1:12" ht="114.75" x14ac:dyDescent="0.25">
      <c r="A699" s="322">
        <f t="shared" si="12"/>
        <v>689</v>
      </c>
      <c r="B699" s="58">
        <v>44300</v>
      </c>
      <c r="C699" s="58">
        <v>44300</v>
      </c>
      <c r="D699" s="12" t="s">
        <v>1321</v>
      </c>
      <c r="E699" s="12" t="s">
        <v>1387</v>
      </c>
      <c r="F699" s="64" t="s">
        <v>1388</v>
      </c>
      <c r="G699" s="12">
        <v>4423002239</v>
      </c>
      <c r="H699" s="12" t="s">
        <v>1674</v>
      </c>
      <c r="I699" s="12" t="s">
        <v>1364</v>
      </c>
      <c r="J699" s="96">
        <v>28000</v>
      </c>
      <c r="K699" s="326" t="s">
        <v>1677</v>
      </c>
      <c r="L699" s="12" t="s">
        <v>1366</v>
      </c>
    </row>
    <row r="700" spans="1:12" ht="114.75" x14ac:dyDescent="0.25">
      <c r="A700" s="322">
        <f t="shared" si="12"/>
        <v>690</v>
      </c>
      <c r="B700" s="58">
        <v>44300</v>
      </c>
      <c r="C700" s="58">
        <v>44300</v>
      </c>
      <c r="D700" s="12" t="s">
        <v>1318</v>
      </c>
      <c r="E700" s="12" t="s">
        <v>1414</v>
      </c>
      <c r="F700" s="64" t="s">
        <v>1320</v>
      </c>
      <c r="G700" s="12" t="s">
        <v>1415</v>
      </c>
      <c r="H700" s="12" t="s">
        <v>1674</v>
      </c>
      <c r="I700" s="12" t="s">
        <v>1364</v>
      </c>
      <c r="J700" s="96">
        <v>27500</v>
      </c>
      <c r="K700" s="326" t="s">
        <v>1677</v>
      </c>
      <c r="L700" s="12" t="s">
        <v>1366</v>
      </c>
    </row>
    <row r="701" spans="1:12" ht="114.75" x14ac:dyDescent="0.25">
      <c r="A701" s="322">
        <f t="shared" si="12"/>
        <v>691</v>
      </c>
      <c r="B701" s="58">
        <v>44300</v>
      </c>
      <c r="C701" s="58">
        <v>44300</v>
      </c>
      <c r="D701" s="12" t="s">
        <v>1421</v>
      </c>
      <c r="E701" s="12" t="s">
        <v>1422</v>
      </c>
      <c r="F701" s="64" t="s">
        <v>1423</v>
      </c>
      <c r="G701" s="12">
        <v>4425001865</v>
      </c>
      <c r="H701" s="12" t="s">
        <v>1674</v>
      </c>
      <c r="I701" s="12" t="s">
        <v>1364</v>
      </c>
      <c r="J701" s="96">
        <v>26000</v>
      </c>
      <c r="K701" s="326" t="s">
        <v>1677</v>
      </c>
      <c r="L701" s="12" t="s">
        <v>1366</v>
      </c>
    </row>
    <row r="702" spans="1:12" ht="114.75" x14ac:dyDescent="0.25">
      <c r="A702" s="322">
        <f t="shared" si="12"/>
        <v>692</v>
      </c>
      <c r="B702" s="58">
        <v>44300</v>
      </c>
      <c r="C702" s="58">
        <v>44300</v>
      </c>
      <c r="D702" s="12" t="s">
        <v>1271</v>
      </c>
      <c r="E702" s="12" t="s">
        <v>1368</v>
      </c>
      <c r="F702" s="64" t="s">
        <v>1273</v>
      </c>
      <c r="G702" s="12">
        <v>4402006183</v>
      </c>
      <c r="H702" s="12" t="s">
        <v>1674</v>
      </c>
      <c r="I702" s="12" t="s">
        <v>1364</v>
      </c>
      <c r="J702" s="96">
        <v>42700</v>
      </c>
      <c r="K702" s="326" t="s">
        <v>1677</v>
      </c>
      <c r="L702" s="12" t="s">
        <v>1366</v>
      </c>
    </row>
    <row r="703" spans="1:12" ht="114.75" x14ac:dyDescent="0.25">
      <c r="A703" s="322">
        <f t="shared" si="12"/>
        <v>693</v>
      </c>
      <c r="B703" s="58">
        <v>44300</v>
      </c>
      <c r="C703" s="58">
        <v>44300</v>
      </c>
      <c r="D703" s="12" t="s">
        <v>1315</v>
      </c>
      <c r="E703" s="12" t="s">
        <v>1385</v>
      </c>
      <c r="F703" s="64" t="s">
        <v>1317</v>
      </c>
      <c r="G703" s="12">
        <v>4421004738</v>
      </c>
      <c r="H703" s="12" t="s">
        <v>1674</v>
      </c>
      <c r="I703" s="12" t="s">
        <v>1364</v>
      </c>
      <c r="J703" s="96">
        <v>39000</v>
      </c>
      <c r="K703" s="326" t="s">
        <v>1677</v>
      </c>
      <c r="L703" s="12" t="s">
        <v>1366</v>
      </c>
    </row>
    <row r="704" spans="1:12" ht="114.75" x14ac:dyDescent="0.25">
      <c r="A704" s="322">
        <f t="shared" si="12"/>
        <v>694</v>
      </c>
      <c r="B704" s="58">
        <v>44300</v>
      </c>
      <c r="C704" s="58">
        <v>44300</v>
      </c>
      <c r="D704" s="12" t="s">
        <v>1306</v>
      </c>
      <c r="E704" s="12" t="s">
        <v>1381</v>
      </c>
      <c r="F704" s="64" t="s">
        <v>1308</v>
      </c>
      <c r="G704" s="12">
        <v>4406001718</v>
      </c>
      <c r="H704" s="12" t="s">
        <v>1674</v>
      </c>
      <c r="I704" s="12" t="s">
        <v>1364</v>
      </c>
      <c r="J704" s="96">
        <v>38000</v>
      </c>
      <c r="K704" s="326" t="s">
        <v>1677</v>
      </c>
      <c r="L704" s="12" t="s">
        <v>1366</v>
      </c>
    </row>
    <row r="705" spans="1:12" ht="114.75" x14ac:dyDescent="0.25">
      <c r="A705" s="322">
        <f t="shared" si="12"/>
        <v>695</v>
      </c>
      <c r="B705" s="58">
        <v>44300</v>
      </c>
      <c r="C705" s="58">
        <v>44300</v>
      </c>
      <c r="D705" s="12" t="s">
        <v>1332</v>
      </c>
      <c r="E705" s="12" t="s">
        <v>1390</v>
      </c>
      <c r="F705" s="64" t="s">
        <v>1334</v>
      </c>
      <c r="G705" s="12">
        <v>4427003353</v>
      </c>
      <c r="H705" s="12" t="s">
        <v>1674</v>
      </c>
      <c r="I705" s="12" t="s">
        <v>1364</v>
      </c>
      <c r="J705" s="96">
        <v>36500</v>
      </c>
      <c r="K705" s="326" t="s">
        <v>1675</v>
      </c>
      <c r="L705" s="12" t="s">
        <v>1366</v>
      </c>
    </row>
    <row r="706" spans="1:12" ht="127.5" x14ac:dyDescent="0.25">
      <c r="A706" s="322">
        <f t="shared" si="12"/>
        <v>696</v>
      </c>
      <c r="B706" s="58">
        <v>44300</v>
      </c>
      <c r="C706" s="58">
        <v>44300</v>
      </c>
      <c r="D706" s="12" t="s">
        <v>1274</v>
      </c>
      <c r="E706" s="12" t="s">
        <v>1370</v>
      </c>
      <c r="F706" s="64" t="s">
        <v>1276</v>
      </c>
      <c r="G706" s="12">
        <v>4431001567</v>
      </c>
      <c r="H706" s="12" t="s">
        <v>1674</v>
      </c>
      <c r="I706" s="12" t="s">
        <v>1364</v>
      </c>
      <c r="J706" s="96">
        <v>46000</v>
      </c>
      <c r="K706" s="12" t="s">
        <v>1677</v>
      </c>
      <c r="L706" s="12" t="s">
        <v>1366</v>
      </c>
    </row>
    <row r="707" spans="1:12" ht="114.75" x14ac:dyDescent="0.25">
      <c r="A707" s="322">
        <f t="shared" si="12"/>
        <v>697</v>
      </c>
      <c r="B707" s="58">
        <v>44301</v>
      </c>
      <c r="C707" s="58">
        <v>44301</v>
      </c>
      <c r="D707" s="12" t="s">
        <v>1266</v>
      </c>
      <c r="E707" s="12" t="s">
        <v>1363</v>
      </c>
      <c r="F707" s="64" t="s">
        <v>1268</v>
      </c>
      <c r="G707" s="12">
        <v>4408003742</v>
      </c>
      <c r="H707" s="12" t="s">
        <v>1674</v>
      </c>
      <c r="I707" s="12" t="s">
        <v>1364</v>
      </c>
      <c r="J707" s="96">
        <v>27175</v>
      </c>
      <c r="K707" s="326" t="s">
        <v>1677</v>
      </c>
      <c r="L707" s="12" t="s">
        <v>1366</v>
      </c>
    </row>
    <row r="708" spans="1:12" ht="102" x14ac:dyDescent="0.25">
      <c r="A708" s="322">
        <f t="shared" si="12"/>
        <v>698</v>
      </c>
      <c r="B708" s="58">
        <v>44301</v>
      </c>
      <c r="C708" s="58">
        <v>44301</v>
      </c>
      <c r="D708" s="12" t="s">
        <v>1437</v>
      </c>
      <c r="E708" s="12" t="s">
        <v>1438</v>
      </c>
      <c r="F708" s="64" t="s">
        <v>1439</v>
      </c>
      <c r="G708" s="12">
        <v>4401020481</v>
      </c>
      <c r="H708" s="12" t="s">
        <v>1674</v>
      </c>
      <c r="I708" s="12" t="s">
        <v>1364</v>
      </c>
      <c r="J708" s="96">
        <v>75000</v>
      </c>
      <c r="K708" s="326" t="s">
        <v>1677</v>
      </c>
      <c r="L708" s="12" t="s">
        <v>1366</v>
      </c>
    </row>
    <row r="709" spans="1:12" ht="114.75" x14ac:dyDescent="0.25">
      <c r="A709" s="322">
        <f t="shared" si="12"/>
        <v>699</v>
      </c>
      <c r="B709" s="58">
        <v>44305</v>
      </c>
      <c r="C709" s="58">
        <v>44305</v>
      </c>
      <c r="D709" s="12" t="s">
        <v>1312</v>
      </c>
      <c r="E709" s="12" t="s">
        <v>1383</v>
      </c>
      <c r="F709" s="64" t="s">
        <v>1314</v>
      </c>
      <c r="G709" s="12">
        <v>4420001565</v>
      </c>
      <c r="H709" s="12" t="s">
        <v>1674</v>
      </c>
      <c r="I709" s="12" t="s">
        <v>1364</v>
      </c>
      <c r="J709" s="96">
        <v>24500</v>
      </c>
      <c r="K709" s="326" t="s">
        <v>1677</v>
      </c>
      <c r="L709" s="12" t="s">
        <v>1366</v>
      </c>
    </row>
    <row r="710" spans="1:12" ht="114.75" x14ac:dyDescent="0.25">
      <c r="A710" s="322">
        <f t="shared" si="12"/>
        <v>700</v>
      </c>
      <c r="B710" s="58">
        <v>44305</v>
      </c>
      <c r="C710" s="58">
        <v>44305</v>
      </c>
      <c r="D710" s="86" t="s">
        <v>1288</v>
      </c>
      <c r="E710" s="86" t="s">
        <v>1407</v>
      </c>
      <c r="F710" s="451" t="s">
        <v>1293</v>
      </c>
      <c r="G710" s="86">
        <v>4415004169</v>
      </c>
      <c r="H710" s="86" t="s">
        <v>1674</v>
      </c>
      <c r="I710" s="86" t="s">
        <v>1364</v>
      </c>
      <c r="J710" s="327">
        <v>27000</v>
      </c>
      <c r="K710" s="326" t="s">
        <v>1677</v>
      </c>
      <c r="L710" s="12" t="s">
        <v>1366</v>
      </c>
    </row>
    <row r="711" spans="1:12" ht="114.75" x14ac:dyDescent="0.25">
      <c r="A711" s="322">
        <f t="shared" si="12"/>
        <v>701</v>
      </c>
      <c r="B711" s="58">
        <v>44306</v>
      </c>
      <c r="C711" s="58">
        <v>44306</v>
      </c>
      <c r="D711" s="12" t="s">
        <v>1417</v>
      </c>
      <c r="E711" s="12" t="s">
        <v>1418</v>
      </c>
      <c r="F711" s="64" t="s">
        <v>1419</v>
      </c>
      <c r="G711" s="12">
        <v>4424001196</v>
      </c>
      <c r="H711" s="12" t="s">
        <v>1674</v>
      </c>
      <c r="I711" s="12" t="s">
        <v>1364</v>
      </c>
      <c r="J711" s="96">
        <v>29500</v>
      </c>
      <c r="K711" s="326" t="s">
        <v>1677</v>
      </c>
      <c r="L711" s="12" t="s">
        <v>1366</v>
      </c>
    </row>
    <row r="712" spans="1:12" ht="114.75" x14ac:dyDescent="0.25">
      <c r="A712" s="322">
        <f t="shared" si="12"/>
        <v>702</v>
      </c>
      <c r="B712" s="58">
        <v>44306</v>
      </c>
      <c r="C712" s="58">
        <v>44306</v>
      </c>
      <c r="D712" s="190" t="s">
        <v>1657</v>
      </c>
      <c r="E712" s="86" t="s">
        <v>1658</v>
      </c>
      <c r="F712" s="64" t="s">
        <v>1659</v>
      </c>
      <c r="G712" s="190" t="s">
        <v>1660</v>
      </c>
      <c r="H712" s="86" t="s">
        <v>1661</v>
      </c>
      <c r="I712" s="86" t="s">
        <v>1364</v>
      </c>
      <c r="J712" s="96">
        <v>1741172.16</v>
      </c>
      <c r="K712" s="326" t="s">
        <v>1672</v>
      </c>
      <c r="L712" s="12" t="s">
        <v>1366</v>
      </c>
    </row>
    <row r="713" spans="1:12" ht="114.75" x14ac:dyDescent="0.25">
      <c r="A713" s="322">
        <f t="shared" ref="A713:A776" si="13">A712+1</f>
        <v>703</v>
      </c>
      <c r="B713" s="58">
        <v>44312</v>
      </c>
      <c r="C713" s="58">
        <v>44312</v>
      </c>
      <c r="D713" s="12" t="s">
        <v>1411</v>
      </c>
      <c r="E713" s="12" t="s">
        <v>1412</v>
      </c>
      <c r="F713" s="64" t="s">
        <v>1305</v>
      </c>
      <c r="G713" s="12">
        <v>4418001328</v>
      </c>
      <c r="H713" s="12" t="s">
        <v>1674</v>
      </c>
      <c r="I713" s="12" t="s">
        <v>1364</v>
      </c>
      <c r="J713" s="96">
        <v>25250</v>
      </c>
      <c r="K713" s="326" t="s">
        <v>1678</v>
      </c>
      <c r="L713" s="12" t="s">
        <v>1366</v>
      </c>
    </row>
    <row r="714" spans="1:12" ht="114.75" x14ac:dyDescent="0.25">
      <c r="A714" s="322">
        <f t="shared" si="13"/>
        <v>704</v>
      </c>
      <c r="B714" s="58">
        <v>44312</v>
      </c>
      <c r="C714" s="58">
        <v>44312</v>
      </c>
      <c r="D714" s="12" t="s">
        <v>1286</v>
      </c>
      <c r="E714" s="12" t="s">
        <v>1373</v>
      </c>
      <c r="F714" s="64" t="s">
        <v>1374</v>
      </c>
      <c r="G714" s="12">
        <v>4412002678</v>
      </c>
      <c r="H714" s="12" t="s">
        <v>1674</v>
      </c>
      <c r="I714" s="12" t="s">
        <v>1364</v>
      </c>
      <c r="J714" s="96">
        <v>34500</v>
      </c>
      <c r="K714" s="326" t="s">
        <v>1677</v>
      </c>
      <c r="L714" s="12" t="s">
        <v>1366</v>
      </c>
    </row>
    <row r="715" spans="1:12" ht="114.75" x14ac:dyDescent="0.25">
      <c r="A715" s="322">
        <f t="shared" si="13"/>
        <v>705</v>
      </c>
      <c r="B715" s="58">
        <v>44312</v>
      </c>
      <c r="C715" s="58">
        <v>44312</v>
      </c>
      <c r="D715" s="12" t="s">
        <v>1283</v>
      </c>
      <c r="E715" s="12" t="s">
        <v>1404</v>
      </c>
      <c r="F715" s="64" t="s">
        <v>1285</v>
      </c>
      <c r="G715" s="12">
        <v>4413001282</v>
      </c>
      <c r="H715" s="12" t="s">
        <v>1674</v>
      </c>
      <c r="I715" s="12" t="s">
        <v>1364</v>
      </c>
      <c r="J715" s="96">
        <v>25500</v>
      </c>
      <c r="K715" s="326" t="s">
        <v>1677</v>
      </c>
      <c r="L715" s="12" t="s">
        <v>1366</v>
      </c>
    </row>
    <row r="716" spans="1:12" ht="153" x14ac:dyDescent="0.25">
      <c r="A716" s="322">
        <f t="shared" si="13"/>
        <v>706</v>
      </c>
      <c r="B716" s="56">
        <v>44312</v>
      </c>
      <c r="C716" s="56">
        <v>44312</v>
      </c>
      <c r="D716" s="329" t="s">
        <v>1634</v>
      </c>
      <c r="E716" s="329" t="s">
        <v>1635</v>
      </c>
      <c r="F716" s="452" t="s">
        <v>1636</v>
      </c>
      <c r="G716" s="329">
        <v>4401192265</v>
      </c>
      <c r="H716" s="329" t="s">
        <v>1637</v>
      </c>
      <c r="I716" s="329" t="s">
        <v>1364</v>
      </c>
      <c r="J716" s="330">
        <v>4740312.3</v>
      </c>
      <c r="K716" s="326" t="s">
        <v>1673</v>
      </c>
      <c r="L716" s="12" t="s">
        <v>1366</v>
      </c>
    </row>
    <row r="717" spans="1:12" ht="114.75" x14ac:dyDescent="0.25">
      <c r="A717" s="322">
        <f t="shared" si="13"/>
        <v>707</v>
      </c>
      <c r="B717" s="58">
        <v>44312</v>
      </c>
      <c r="C717" s="58">
        <v>44312</v>
      </c>
      <c r="D717" s="12" t="s">
        <v>1277</v>
      </c>
      <c r="E717" s="12" t="s">
        <v>1371</v>
      </c>
      <c r="F717" s="64" t="s">
        <v>1279</v>
      </c>
      <c r="G717" s="12">
        <v>4410002263</v>
      </c>
      <c r="H717" s="12" t="s">
        <v>1674</v>
      </c>
      <c r="I717" s="12" t="s">
        <v>1364</v>
      </c>
      <c r="J717" s="96">
        <v>33925</v>
      </c>
      <c r="K717" s="326" t="s">
        <v>1677</v>
      </c>
      <c r="L717" s="12" t="s">
        <v>1366</v>
      </c>
    </row>
    <row r="718" spans="1:12" ht="114.75" x14ac:dyDescent="0.25">
      <c r="A718" s="322">
        <f t="shared" si="13"/>
        <v>708</v>
      </c>
      <c r="B718" s="58">
        <v>44312</v>
      </c>
      <c r="C718" s="58">
        <v>44312</v>
      </c>
      <c r="D718" s="12" t="s">
        <v>1335</v>
      </c>
      <c r="E718" s="12" t="s">
        <v>1391</v>
      </c>
      <c r="F718" s="64" t="s">
        <v>1337</v>
      </c>
      <c r="G718" s="12">
        <v>4428002803</v>
      </c>
      <c r="H718" s="12" t="s">
        <v>1674</v>
      </c>
      <c r="I718" s="12" t="s">
        <v>1364</v>
      </c>
      <c r="J718" s="96">
        <v>31000</v>
      </c>
      <c r="K718" s="326" t="s">
        <v>1677</v>
      </c>
      <c r="L718" s="12" t="s">
        <v>1366</v>
      </c>
    </row>
    <row r="719" spans="1:12" ht="114.75" x14ac:dyDescent="0.25">
      <c r="A719" s="322">
        <f t="shared" si="13"/>
        <v>709</v>
      </c>
      <c r="B719" s="58">
        <v>44312</v>
      </c>
      <c r="C719" s="58">
        <v>44312</v>
      </c>
      <c r="D719" s="12" t="s">
        <v>1300</v>
      </c>
      <c r="E719" s="12" t="s">
        <v>1409</v>
      </c>
      <c r="F719" s="64" t="s">
        <v>1302</v>
      </c>
      <c r="G719" s="12">
        <v>4404003156</v>
      </c>
      <c r="H719" s="12" t="s">
        <v>1674</v>
      </c>
      <c r="I719" s="12" t="s">
        <v>1364</v>
      </c>
      <c r="J719" s="96">
        <v>35450</v>
      </c>
      <c r="K719" s="326" t="s">
        <v>1677</v>
      </c>
      <c r="L719" s="12" t="s">
        <v>1366</v>
      </c>
    </row>
    <row r="720" spans="1:12" ht="114.75" x14ac:dyDescent="0.25">
      <c r="A720" s="322">
        <f t="shared" si="13"/>
        <v>710</v>
      </c>
      <c r="B720" s="58">
        <v>44313</v>
      </c>
      <c r="C720" s="58">
        <v>44313</v>
      </c>
      <c r="D720" s="190" t="s">
        <v>1657</v>
      </c>
      <c r="E720" s="86" t="s">
        <v>1658</v>
      </c>
      <c r="F720" s="64" t="s">
        <v>1659</v>
      </c>
      <c r="G720" s="190" t="s">
        <v>1660</v>
      </c>
      <c r="H720" s="86" t="s">
        <v>1661</v>
      </c>
      <c r="I720" s="86" t="s">
        <v>1364</v>
      </c>
      <c r="J720" s="96">
        <v>1927726.32</v>
      </c>
      <c r="K720" s="326" t="s">
        <v>1673</v>
      </c>
      <c r="L720" s="12" t="s">
        <v>1366</v>
      </c>
    </row>
    <row r="721" spans="1:12" ht="114.75" x14ac:dyDescent="0.25">
      <c r="A721" s="322">
        <f t="shared" si="13"/>
        <v>711</v>
      </c>
      <c r="B721" s="58">
        <v>44314</v>
      </c>
      <c r="C721" s="58">
        <v>44314</v>
      </c>
      <c r="D721" s="12" t="s">
        <v>1341</v>
      </c>
      <c r="E721" s="12" t="s">
        <v>1395</v>
      </c>
      <c r="F721" s="64" t="s">
        <v>1343</v>
      </c>
      <c r="G721" s="12">
        <v>4407003965</v>
      </c>
      <c r="H721" s="12" t="s">
        <v>1674</v>
      </c>
      <c r="I721" s="12" t="s">
        <v>1364</v>
      </c>
      <c r="J721" s="96">
        <v>61875</v>
      </c>
      <c r="K721" s="326" t="s">
        <v>1677</v>
      </c>
      <c r="L721" s="12" t="s">
        <v>1366</v>
      </c>
    </row>
    <row r="722" spans="1:12" ht="114.75" x14ac:dyDescent="0.25">
      <c r="A722" s="322">
        <f t="shared" si="13"/>
        <v>712</v>
      </c>
      <c r="B722" s="58">
        <v>44315</v>
      </c>
      <c r="C722" s="58">
        <v>44315</v>
      </c>
      <c r="D722" s="86" t="s">
        <v>1297</v>
      </c>
      <c r="E722" s="86" t="s">
        <v>1379</v>
      </c>
      <c r="F722" s="451" t="s">
        <v>1299</v>
      </c>
      <c r="G722" s="86">
        <v>4416003094</v>
      </c>
      <c r="H722" s="12" t="s">
        <v>1674</v>
      </c>
      <c r="I722" s="12" t="s">
        <v>1364</v>
      </c>
      <c r="J722" s="96">
        <v>35200</v>
      </c>
      <c r="K722" s="326" t="s">
        <v>1677</v>
      </c>
      <c r="L722" s="12" t="s">
        <v>1366</v>
      </c>
    </row>
    <row r="723" spans="1:12" ht="114.75" x14ac:dyDescent="0.25">
      <c r="A723" s="322">
        <f t="shared" si="13"/>
        <v>713</v>
      </c>
      <c r="B723" s="58">
        <v>44316</v>
      </c>
      <c r="C723" s="58">
        <v>44316</v>
      </c>
      <c r="D723" s="12" t="s">
        <v>1332</v>
      </c>
      <c r="E723" s="12" t="s">
        <v>1390</v>
      </c>
      <c r="F723" s="64" t="s">
        <v>1334</v>
      </c>
      <c r="G723" s="12">
        <v>4427003353</v>
      </c>
      <c r="H723" s="12" t="s">
        <v>1674</v>
      </c>
      <c r="I723" s="12" t="s">
        <v>1364</v>
      </c>
      <c r="J723" s="96">
        <v>36500</v>
      </c>
      <c r="K723" s="326" t="s">
        <v>1677</v>
      </c>
      <c r="L723" s="12" t="s">
        <v>1366</v>
      </c>
    </row>
    <row r="724" spans="1:12" ht="140.25" x14ac:dyDescent="0.25">
      <c r="A724" s="322">
        <f t="shared" si="13"/>
        <v>714</v>
      </c>
      <c r="B724" s="58">
        <v>44323</v>
      </c>
      <c r="C724" s="58">
        <v>44323</v>
      </c>
      <c r="D724" s="12" t="s">
        <v>1620</v>
      </c>
      <c r="E724" s="12" t="s">
        <v>1621</v>
      </c>
      <c r="F724" s="64" t="s">
        <v>1574</v>
      </c>
      <c r="G724" s="190" t="s">
        <v>1622</v>
      </c>
      <c r="H724" s="12" t="s">
        <v>1670</v>
      </c>
      <c r="I724" s="12" t="s">
        <v>1364</v>
      </c>
      <c r="J724" s="96">
        <v>122206.28</v>
      </c>
      <c r="K724" s="326" t="s">
        <v>1679</v>
      </c>
      <c r="L724" s="12" t="s">
        <v>1366</v>
      </c>
    </row>
    <row r="725" spans="1:12" ht="153" x14ac:dyDescent="0.25">
      <c r="A725" s="322">
        <f t="shared" si="13"/>
        <v>715</v>
      </c>
      <c r="B725" s="58">
        <v>44330</v>
      </c>
      <c r="C725" s="58">
        <v>44330</v>
      </c>
      <c r="D725" s="86" t="s">
        <v>1634</v>
      </c>
      <c r="E725" s="86" t="s">
        <v>1635</v>
      </c>
      <c r="F725" s="451" t="s">
        <v>1636</v>
      </c>
      <c r="G725" s="86">
        <v>4401192265</v>
      </c>
      <c r="H725" s="86" t="s">
        <v>1637</v>
      </c>
      <c r="I725" s="86" t="s">
        <v>1364</v>
      </c>
      <c r="J725" s="327">
        <v>4403903.4000000004</v>
      </c>
      <c r="K725" s="326" t="s">
        <v>1676</v>
      </c>
      <c r="L725" s="12" t="s">
        <v>1366</v>
      </c>
    </row>
    <row r="726" spans="1:12" ht="114.75" x14ac:dyDescent="0.25">
      <c r="A726" s="322">
        <f t="shared" si="13"/>
        <v>716</v>
      </c>
      <c r="B726" s="58">
        <v>44330</v>
      </c>
      <c r="C726" s="58">
        <v>44330</v>
      </c>
      <c r="D726" s="190" t="s">
        <v>1657</v>
      </c>
      <c r="E726" s="86" t="s">
        <v>1658</v>
      </c>
      <c r="F726" s="64" t="s">
        <v>1659</v>
      </c>
      <c r="G726" s="190" t="s">
        <v>1660</v>
      </c>
      <c r="H726" s="86" t="s">
        <v>1661</v>
      </c>
      <c r="I726" s="86" t="s">
        <v>1364</v>
      </c>
      <c r="J726" s="96">
        <v>1834959</v>
      </c>
      <c r="K726" s="326" t="s">
        <v>1676</v>
      </c>
      <c r="L726" s="12" t="s">
        <v>1366</v>
      </c>
    </row>
    <row r="727" spans="1:12" ht="140.25" x14ac:dyDescent="0.25">
      <c r="A727" s="322">
        <f t="shared" si="13"/>
        <v>717</v>
      </c>
      <c r="B727" s="58">
        <v>44330</v>
      </c>
      <c r="C727" s="58">
        <v>44330</v>
      </c>
      <c r="D727" s="12" t="s">
        <v>1441</v>
      </c>
      <c r="E727" s="12" t="s">
        <v>1442</v>
      </c>
      <c r="F727" s="64" t="s">
        <v>1349</v>
      </c>
      <c r="G727" s="12">
        <v>4419002010</v>
      </c>
      <c r="H727" s="12" t="s">
        <v>1670</v>
      </c>
      <c r="I727" s="12" t="s">
        <v>1364</v>
      </c>
      <c r="J727" s="96">
        <v>611892</v>
      </c>
      <c r="K727" s="190" t="s">
        <v>1680</v>
      </c>
      <c r="L727" s="12" t="s">
        <v>1366</v>
      </c>
    </row>
    <row r="728" spans="1:12" ht="153" x14ac:dyDescent="0.25">
      <c r="A728" s="322">
        <f t="shared" si="13"/>
        <v>718</v>
      </c>
      <c r="B728" s="58">
        <v>44336</v>
      </c>
      <c r="C728" s="58">
        <v>44336</v>
      </c>
      <c r="D728" s="86" t="s">
        <v>1634</v>
      </c>
      <c r="E728" s="86" t="s">
        <v>1635</v>
      </c>
      <c r="F728" s="451" t="s">
        <v>1636</v>
      </c>
      <c r="G728" s="86">
        <v>4401192265</v>
      </c>
      <c r="H728" s="86" t="s">
        <v>1637</v>
      </c>
      <c r="I728" s="86" t="s">
        <v>1364</v>
      </c>
      <c r="J728" s="327">
        <v>4424292.0999999996</v>
      </c>
      <c r="K728" s="326" t="s">
        <v>1680</v>
      </c>
      <c r="L728" s="12" t="s">
        <v>1366</v>
      </c>
    </row>
    <row r="729" spans="1:12" ht="114.75" x14ac:dyDescent="0.25">
      <c r="A729" s="322">
        <f t="shared" si="13"/>
        <v>719</v>
      </c>
      <c r="B729" s="58">
        <v>44336</v>
      </c>
      <c r="C729" s="58">
        <v>44336</v>
      </c>
      <c r="D729" s="190" t="s">
        <v>1657</v>
      </c>
      <c r="E729" s="86" t="s">
        <v>1658</v>
      </c>
      <c r="F729" s="64" t="s">
        <v>1659</v>
      </c>
      <c r="G729" s="190" t="s">
        <v>1660</v>
      </c>
      <c r="H729" s="86" t="s">
        <v>1661</v>
      </c>
      <c r="I729" s="86" t="s">
        <v>1364</v>
      </c>
      <c r="J729" s="96">
        <v>1896124.3</v>
      </c>
      <c r="K729" s="326" t="s">
        <v>1679</v>
      </c>
      <c r="L729" s="12" t="s">
        <v>1366</v>
      </c>
    </row>
    <row r="730" spans="1:12" ht="114.75" x14ac:dyDescent="0.25">
      <c r="A730" s="322">
        <f t="shared" si="13"/>
        <v>720</v>
      </c>
      <c r="B730" s="58">
        <v>44342</v>
      </c>
      <c r="C730" s="58">
        <v>44342</v>
      </c>
      <c r="D730" s="12" t="s">
        <v>1338</v>
      </c>
      <c r="E730" s="12" t="s">
        <v>1393</v>
      </c>
      <c r="F730" s="64" t="s">
        <v>1340</v>
      </c>
      <c r="G730" s="12">
        <v>4429002669</v>
      </c>
      <c r="H730" s="12" t="s">
        <v>1674</v>
      </c>
      <c r="I730" s="12" t="s">
        <v>1364</v>
      </c>
      <c r="J730" s="96">
        <v>64500</v>
      </c>
      <c r="K730" s="12" t="s">
        <v>1677</v>
      </c>
      <c r="L730" s="12" t="s">
        <v>1366</v>
      </c>
    </row>
    <row r="731" spans="1:12" ht="114.75" x14ac:dyDescent="0.25">
      <c r="A731" s="322">
        <f t="shared" si="13"/>
        <v>721</v>
      </c>
      <c r="B731" s="58">
        <v>44356</v>
      </c>
      <c r="C731" s="58">
        <v>44356</v>
      </c>
      <c r="D731" s="331" t="s">
        <v>1400</v>
      </c>
      <c r="E731" s="86" t="s">
        <v>1401</v>
      </c>
      <c r="F731" s="451" t="s">
        <v>1402</v>
      </c>
      <c r="G731" s="326" t="s">
        <v>1403</v>
      </c>
      <c r="H731" s="86" t="s">
        <v>1674</v>
      </c>
      <c r="I731" s="86" t="s">
        <v>1364</v>
      </c>
      <c r="J731" s="327">
        <v>93750</v>
      </c>
      <c r="K731" s="12" t="s">
        <v>1677</v>
      </c>
      <c r="L731" s="12" t="s">
        <v>1366</v>
      </c>
    </row>
    <row r="732" spans="1:12" ht="140.25" x14ac:dyDescent="0.25">
      <c r="A732" s="322">
        <f t="shared" si="13"/>
        <v>722</v>
      </c>
      <c r="B732" s="58">
        <v>44356</v>
      </c>
      <c r="C732" s="58">
        <v>44356</v>
      </c>
      <c r="D732" s="12" t="s">
        <v>1441</v>
      </c>
      <c r="E732" s="12" t="s">
        <v>1442</v>
      </c>
      <c r="F732" s="64" t="s">
        <v>1349</v>
      </c>
      <c r="G732" s="12">
        <v>4419002010</v>
      </c>
      <c r="H732" s="12" t="s">
        <v>1670</v>
      </c>
      <c r="I732" s="12" t="s">
        <v>1364</v>
      </c>
      <c r="J732" s="96">
        <v>595719</v>
      </c>
      <c r="K732" s="190" t="s">
        <v>1681</v>
      </c>
      <c r="L732" s="12" t="s">
        <v>1366</v>
      </c>
    </row>
    <row r="733" spans="1:12" ht="153" x14ac:dyDescent="0.25">
      <c r="A733" s="322">
        <f t="shared" si="13"/>
        <v>723</v>
      </c>
      <c r="B733" s="58">
        <v>44371</v>
      </c>
      <c r="C733" s="58">
        <v>44371</v>
      </c>
      <c r="D733" s="86" t="s">
        <v>1634</v>
      </c>
      <c r="E733" s="86" t="s">
        <v>1635</v>
      </c>
      <c r="F733" s="451" t="s">
        <v>1636</v>
      </c>
      <c r="G733" s="86">
        <v>4401192265</v>
      </c>
      <c r="H733" s="86" t="s">
        <v>1637</v>
      </c>
      <c r="I733" s="86" t="s">
        <v>1364</v>
      </c>
      <c r="J733" s="327">
        <v>4281573</v>
      </c>
      <c r="K733" s="326" t="s">
        <v>1681</v>
      </c>
      <c r="L733" s="12" t="s">
        <v>1366</v>
      </c>
    </row>
    <row r="734" spans="1:12" ht="114.75" x14ac:dyDescent="0.25">
      <c r="A734" s="322">
        <f t="shared" si="13"/>
        <v>724</v>
      </c>
      <c r="B734" s="58">
        <v>44371</v>
      </c>
      <c r="C734" s="58">
        <v>44371</v>
      </c>
      <c r="D734" s="190" t="s">
        <v>1657</v>
      </c>
      <c r="E734" s="86" t="s">
        <v>1658</v>
      </c>
      <c r="F734" s="64" t="s">
        <v>1659</v>
      </c>
      <c r="G734" s="190" t="s">
        <v>1660</v>
      </c>
      <c r="H734" s="86" t="s">
        <v>1661</v>
      </c>
      <c r="I734" s="86" t="s">
        <v>1364</v>
      </c>
      <c r="J734" s="96">
        <v>1834959</v>
      </c>
      <c r="K734" s="326" t="s">
        <v>1682</v>
      </c>
      <c r="L734" s="12" t="s">
        <v>1366</v>
      </c>
    </row>
    <row r="735" spans="1:12" ht="114.75" x14ac:dyDescent="0.25">
      <c r="A735" s="322">
        <f t="shared" si="13"/>
        <v>725</v>
      </c>
      <c r="B735" s="58">
        <v>44379</v>
      </c>
      <c r="C735" s="58">
        <v>44379</v>
      </c>
      <c r="D735" s="12" t="s">
        <v>1341</v>
      </c>
      <c r="E735" s="12" t="s">
        <v>1395</v>
      </c>
      <c r="F735" s="64" t="s">
        <v>1343</v>
      </c>
      <c r="G735" s="12">
        <v>4407003965</v>
      </c>
      <c r="H735" s="12" t="s">
        <v>1674</v>
      </c>
      <c r="I735" s="12" t="s">
        <v>1364</v>
      </c>
      <c r="J735" s="96">
        <v>61875</v>
      </c>
      <c r="K735" s="326" t="s">
        <v>1683</v>
      </c>
      <c r="L735" s="12" t="s">
        <v>1366</v>
      </c>
    </row>
    <row r="736" spans="1:12" ht="114.75" x14ac:dyDescent="0.25">
      <c r="A736" s="322">
        <f t="shared" si="13"/>
        <v>726</v>
      </c>
      <c r="B736" s="58">
        <v>44379</v>
      </c>
      <c r="C736" s="58">
        <v>44379</v>
      </c>
      <c r="D736" s="12" t="s">
        <v>1266</v>
      </c>
      <c r="E736" s="12" t="s">
        <v>1363</v>
      </c>
      <c r="F736" s="64" t="s">
        <v>1268</v>
      </c>
      <c r="G736" s="12">
        <v>4408003742</v>
      </c>
      <c r="H736" s="12" t="s">
        <v>1674</v>
      </c>
      <c r="I736" s="12" t="s">
        <v>1364</v>
      </c>
      <c r="J736" s="96">
        <v>27175</v>
      </c>
      <c r="K736" s="326" t="s">
        <v>1683</v>
      </c>
      <c r="L736" s="12" t="s">
        <v>1366</v>
      </c>
    </row>
    <row r="737" spans="1:12" ht="114.75" x14ac:dyDescent="0.25">
      <c r="A737" s="322">
        <f t="shared" si="13"/>
        <v>727</v>
      </c>
      <c r="B737" s="58">
        <v>44379</v>
      </c>
      <c r="C737" s="58">
        <v>44379</v>
      </c>
      <c r="D737" s="12" t="s">
        <v>1271</v>
      </c>
      <c r="E737" s="12" t="s">
        <v>1368</v>
      </c>
      <c r="F737" s="64" t="s">
        <v>1273</v>
      </c>
      <c r="G737" s="12">
        <v>4402006183</v>
      </c>
      <c r="H737" s="12" t="s">
        <v>1674</v>
      </c>
      <c r="I737" s="12" t="s">
        <v>1364</v>
      </c>
      <c r="J737" s="96">
        <v>42700</v>
      </c>
      <c r="K737" s="326" t="s">
        <v>1683</v>
      </c>
      <c r="L737" s="12" t="s">
        <v>1366</v>
      </c>
    </row>
    <row r="738" spans="1:12" ht="127.5" x14ac:dyDescent="0.25">
      <c r="A738" s="322">
        <f t="shared" si="13"/>
        <v>728</v>
      </c>
      <c r="B738" s="58">
        <v>44379</v>
      </c>
      <c r="C738" s="58">
        <v>44379</v>
      </c>
      <c r="D738" s="12" t="s">
        <v>1274</v>
      </c>
      <c r="E738" s="12" t="s">
        <v>1370</v>
      </c>
      <c r="F738" s="64" t="s">
        <v>1276</v>
      </c>
      <c r="G738" s="12">
        <v>4431001567</v>
      </c>
      <c r="H738" s="12" t="s">
        <v>1674</v>
      </c>
      <c r="I738" s="12" t="s">
        <v>1364</v>
      </c>
      <c r="J738" s="96">
        <v>23000</v>
      </c>
      <c r="K738" s="12" t="s">
        <v>1677</v>
      </c>
      <c r="L738" s="12" t="s">
        <v>1366</v>
      </c>
    </row>
    <row r="739" spans="1:12" ht="114.75" x14ac:dyDescent="0.25">
      <c r="A739" s="322">
        <f t="shared" si="13"/>
        <v>729</v>
      </c>
      <c r="B739" s="58">
        <v>44379</v>
      </c>
      <c r="C739" s="58">
        <v>44379</v>
      </c>
      <c r="D739" s="12" t="s">
        <v>1286</v>
      </c>
      <c r="E739" s="12" t="s">
        <v>1373</v>
      </c>
      <c r="F739" s="64" t="s">
        <v>1374</v>
      </c>
      <c r="G739" s="12">
        <v>4412002678</v>
      </c>
      <c r="H739" s="12" t="s">
        <v>1674</v>
      </c>
      <c r="I739" s="12" t="s">
        <v>1364</v>
      </c>
      <c r="J739" s="96">
        <v>34500</v>
      </c>
      <c r="K739" s="326" t="s">
        <v>1683</v>
      </c>
      <c r="L739" s="12" t="s">
        <v>1366</v>
      </c>
    </row>
    <row r="740" spans="1:12" ht="114.75" x14ac:dyDescent="0.25">
      <c r="A740" s="322">
        <f t="shared" si="13"/>
        <v>730</v>
      </c>
      <c r="B740" s="58">
        <v>44379</v>
      </c>
      <c r="C740" s="58">
        <v>44379</v>
      </c>
      <c r="D740" s="12" t="s">
        <v>1277</v>
      </c>
      <c r="E740" s="12" t="s">
        <v>1371</v>
      </c>
      <c r="F740" s="64" t="s">
        <v>1279</v>
      </c>
      <c r="G740" s="12">
        <v>4410002263</v>
      </c>
      <c r="H740" s="12" t="s">
        <v>1674</v>
      </c>
      <c r="I740" s="12" t="s">
        <v>1364</v>
      </c>
      <c r="J740" s="96">
        <v>33925</v>
      </c>
      <c r="K740" s="326" t="s">
        <v>1683</v>
      </c>
      <c r="L740" s="12" t="s">
        <v>1366</v>
      </c>
    </row>
    <row r="741" spans="1:12" ht="114.75" x14ac:dyDescent="0.25">
      <c r="A741" s="322">
        <f t="shared" si="13"/>
        <v>731</v>
      </c>
      <c r="B741" s="58">
        <v>44379</v>
      </c>
      <c r="C741" s="58">
        <v>44379</v>
      </c>
      <c r="D741" s="12" t="s">
        <v>1294</v>
      </c>
      <c r="E741" s="12" t="s">
        <v>1377</v>
      </c>
      <c r="F741" s="64" t="s">
        <v>1296</v>
      </c>
      <c r="G741" s="12">
        <v>4401033410</v>
      </c>
      <c r="H741" s="12" t="s">
        <v>1674</v>
      </c>
      <c r="I741" s="12" t="s">
        <v>1364</v>
      </c>
      <c r="J741" s="96">
        <v>33400</v>
      </c>
      <c r="K741" s="326" t="s">
        <v>1683</v>
      </c>
      <c r="L741" s="12" t="s">
        <v>1366</v>
      </c>
    </row>
    <row r="742" spans="1:12" ht="114.75" x14ac:dyDescent="0.25">
      <c r="A742" s="322">
        <f t="shared" si="13"/>
        <v>732</v>
      </c>
      <c r="B742" s="58">
        <v>44379</v>
      </c>
      <c r="C742" s="58">
        <v>44379</v>
      </c>
      <c r="D742" s="86" t="s">
        <v>1288</v>
      </c>
      <c r="E742" s="86" t="s">
        <v>1407</v>
      </c>
      <c r="F742" s="451" t="s">
        <v>1293</v>
      </c>
      <c r="G742" s="86">
        <v>4415004169</v>
      </c>
      <c r="H742" s="86" t="s">
        <v>1674</v>
      </c>
      <c r="I742" s="86" t="s">
        <v>1364</v>
      </c>
      <c r="J742" s="327">
        <v>27000</v>
      </c>
      <c r="K742" s="326" t="s">
        <v>1683</v>
      </c>
      <c r="L742" s="12" t="s">
        <v>1366</v>
      </c>
    </row>
    <row r="743" spans="1:12" ht="114.75" x14ac:dyDescent="0.25">
      <c r="A743" s="322">
        <f t="shared" si="13"/>
        <v>733</v>
      </c>
      <c r="B743" s="58">
        <v>44379</v>
      </c>
      <c r="C743" s="58">
        <v>44379</v>
      </c>
      <c r="D743" s="12" t="s">
        <v>1300</v>
      </c>
      <c r="E743" s="12" t="s">
        <v>1409</v>
      </c>
      <c r="F743" s="64" t="s">
        <v>1302</v>
      </c>
      <c r="G743" s="12">
        <v>4404003156</v>
      </c>
      <c r="H743" s="12" t="s">
        <v>1674</v>
      </c>
      <c r="I743" s="12" t="s">
        <v>1364</v>
      </c>
      <c r="J743" s="96">
        <v>35450</v>
      </c>
      <c r="K743" s="326" t="s">
        <v>1683</v>
      </c>
      <c r="L743" s="12" t="s">
        <v>1366</v>
      </c>
    </row>
    <row r="744" spans="1:12" ht="114.75" x14ac:dyDescent="0.25">
      <c r="A744" s="322">
        <f t="shared" si="13"/>
        <v>734</v>
      </c>
      <c r="B744" s="58">
        <v>44379</v>
      </c>
      <c r="C744" s="58">
        <v>44379</v>
      </c>
      <c r="D744" s="12" t="s">
        <v>1309</v>
      </c>
      <c r="E744" s="12" t="s">
        <v>1382</v>
      </c>
      <c r="F744" s="64" t="s">
        <v>1311</v>
      </c>
      <c r="G744" s="12">
        <v>4405002645</v>
      </c>
      <c r="H744" s="12" t="s">
        <v>1674</v>
      </c>
      <c r="I744" s="12" t="s">
        <v>1364</v>
      </c>
      <c r="J744" s="96">
        <v>46250</v>
      </c>
      <c r="K744" s="326" t="s">
        <v>1683</v>
      </c>
      <c r="L744" s="12" t="s">
        <v>1366</v>
      </c>
    </row>
    <row r="745" spans="1:12" ht="114.75" x14ac:dyDescent="0.25">
      <c r="A745" s="322">
        <f t="shared" si="13"/>
        <v>735</v>
      </c>
      <c r="B745" s="58">
        <v>44379</v>
      </c>
      <c r="C745" s="58">
        <v>44379</v>
      </c>
      <c r="D745" s="12" t="s">
        <v>1318</v>
      </c>
      <c r="E745" s="12" t="s">
        <v>1414</v>
      </c>
      <c r="F745" s="64" t="s">
        <v>1320</v>
      </c>
      <c r="G745" s="12" t="s">
        <v>1415</v>
      </c>
      <c r="H745" s="12" t="s">
        <v>1674</v>
      </c>
      <c r="I745" s="12" t="s">
        <v>1364</v>
      </c>
      <c r="J745" s="96">
        <v>27500</v>
      </c>
      <c r="K745" s="326" t="s">
        <v>1683</v>
      </c>
      <c r="L745" s="12" t="s">
        <v>1366</v>
      </c>
    </row>
    <row r="746" spans="1:12" ht="114.75" x14ac:dyDescent="0.25">
      <c r="A746" s="322">
        <f t="shared" si="13"/>
        <v>736</v>
      </c>
      <c r="B746" s="58">
        <v>44379</v>
      </c>
      <c r="C746" s="58">
        <v>44379</v>
      </c>
      <c r="D746" s="12" t="s">
        <v>1421</v>
      </c>
      <c r="E746" s="12" t="s">
        <v>1422</v>
      </c>
      <c r="F746" s="64" t="s">
        <v>1423</v>
      </c>
      <c r="G746" s="12">
        <v>4425001865</v>
      </c>
      <c r="H746" s="12" t="s">
        <v>1674</v>
      </c>
      <c r="I746" s="12" t="s">
        <v>1364</v>
      </c>
      <c r="J746" s="96">
        <v>26000</v>
      </c>
      <c r="K746" s="326" t="s">
        <v>1683</v>
      </c>
      <c r="L746" s="12" t="s">
        <v>1366</v>
      </c>
    </row>
    <row r="747" spans="1:12" ht="114.75" x14ac:dyDescent="0.25">
      <c r="A747" s="322">
        <f t="shared" si="13"/>
        <v>737</v>
      </c>
      <c r="B747" s="58">
        <v>44379</v>
      </c>
      <c r="C747" s="58">
        <v>44379</v>
      </c>
      <c r="D747" s="12" t="s">
        <v>1332</v>
      </c>
      <c r="E747" s="12" t="s">
        <v>1390</v>
      </c>
      <c r="F747" s="64" t="s">
        <v>1334</v>
      </c>
      <c r="G747" s="12">
        <v>4427003353</v>
      </c>
      <c r="H747" s="12" t="s">
        <v>1674</v>
      </c>
      <c r="I747" s="12" t="s">
        <v>1364</v>
      </c>
      <c r="J747" s="96">
        <v>36500</v>
      </c>
      <c r="K747" s="326" t="s">
        <v>1683</v>
      </c>
      <c r="L747" s="12" t="s">
        <v>1366</v>
      </c>
    </row>
    <row r="748" spans="1:12" ht="114.75" x14ac:dyDescent="0.25">
      <c r="A748" s="322">
        <f t="shared" si="13"/>
        <v>738</v>
      </c>
      <c r="B748" s="58">
        <v>44382</v>
      </c>
      <c r="C748" s="58">
        <v>44382</v>
      </c>
      <c r="D748" s="12" t="s">
        <v>1335</v>
      </c>
      <c r="E748" s="12" t="s">
        <v>1391</v>
      </c>
      <c r="F748" s="64" t="s">
        <v>1337</v>
      </c>
      <c r="G748" s="12">
        <v>4428002803</v>
      </c>
      <c r="H748" s="12" t="s">
        <v>1674</v>
      </c>
      <c r="I748" s="12" t="s">
        <v>1364</v>
      </c>
      <c r="J748" s="96">
        <v>31000</v>
      </c>
      <c r="K748" s="326" t="s">
        <v>1683</v>
      </c>
      <c r="L748" s="12" t="s">
        <v>1366</v>
      </c>
    </row>
    <row r="749" spans="1:12" ht="102" x14ac:dyDescent="0.25">
      <c r="A749" s="322">
        <f t="shared" si="13"/>
        <v>739</v>
      </c>
      <c r="B749" s="58">
        <v>44382</v>
      </c>
      <c r="C749" s="58">
        <v>44382</v>
      </c>
      <c r="D749" s="12" t="s">
        <v>1437</v>
      </c>
      <c r="E749" s="12" t="s">
        <v>1438</v>
      </c>
      <c r="F749" s="64" t="s">
        <v>1439</v>
      </c>
      <c r="G749" s="12">
        <v>4401020481</v>
      </c>
      <c r="H749" s="12" t="s">
        <v>1674</v>
      </c>
      <c r="I749" s="12" t="s">
        <v>1364</v>
      </c>
      <c r="J749" s="96">
        <v>75000</v>
      </c>
      <c r="K749" s="326" t="s">
        <v>1683</v>
      </c>
      <c r="L749" s="12" t="s">
        <v>1366</v>
      </c>
    </row>
    <row r="750" spans="1:12" ht="165.75" x14ac:dyDescent="0.25">
      <c r="A750" s="322">
        <f t="shared" si="13"/>
        <v>740</v>
      </c>
      <c r="B750" s="58">
        <v>44382</v>
      </c>
      <c r="C750" s="58">
        <v>44382</v>
      </c>
      <c r="D750" s="12" t="s">
        <v>1291</v>
      </c>
      <c r="E750" s="12" t="s">
        <v>1292</v>
      </c>
      <c r="F750" s="64" t="s">
        <v>1293</v>
      </c>
      <c r="G750" s="12">
        <v>4443023283</v>
      </c>
      <c r="H750" s="12" t="s">
        <v>1674</v>
      </c>
      <c r="I750" s="12" t="s">
        <v>1364</v>
      </c>
      <c r="J750" s="96">
        <v>160600</v>
      </c>
      <c r="K750" s="326" t="s">
        <v>1683</v>
      </c>
      <c r="L750" s="12" t="s">
        <v>1366</v>
      </c>
    </row>
    <row r="751" spans="1:12" ht="114.75" x14ac:dyDescent="0.25">
      <c r="A751" s="322">
        <f t="shared" si="13"/>
        <v>741</v>
      </c>
      <c r="B751" s="58">
        <v>44386</v>
      </c>
      <c r="C751" s="58">
        <v>44386</v>
      </c>
      <c r="D751" s="12" t="s">
        <v>1315</v>
      </c>
      <c r="E751" s="12" t="s">
        <v>1385</v>
      </c>
      <c r="F751" s="64" t="s">
        <v>1317</v>
      </c>
      <c r="G751" s="12">
        <v>4421004738</v>
      </c>
      <c r="H751" s="12" t="s">
        <v>1674</v>
      </c>
      <c r="I751" s="12" t="s">
        <v>1364</v>
      </c>
      <c r="J751" s="96">
        <v>39000</v>
      </c>
      <c r="K751" s="326" t="s">
        <v>1683</v>
      </c>
      <c r="L751" s="12" t="s">
        <v>1366</v>
      </c>
    </row>
    <row r="752" spans="1:12" ht="114.75" x14ac:dyDescent="0.25">
      <c r="A752" s="322">
        <f t="shared" si="13"/>
        <v>742</v>
      </c>
      <c r="B752" s="58">
        <v>44386</v>
      </c>
      <c r="C752" s="58">
        <v>44386</v>
      </c>
      <c r="D752" s="12" t="s">
        <v>1283</v>
      </c>
      <c r="E752" s="12" t="s">
        <v>1404</v>
      </c>
      <c r="F752" s="64" t="s">
        <v>1285</v>
      </c>
      <c r="G752" s="12">
        <v>4413001282</v>
      </c>
      <c r="H752" s="12" t="s">
        <v>1674</v>
      </c>
      <c r="I752" s="12" t="s">
        <v>1364</v>
      </c>
      <c r="J752" s="96">
        <v>25500</v>
      </c>
      <c r="K752" s="326" t="s">
        <v>1683</v>
      </c>
      <c r="L752" s="12" t="s">
        <v>1366</v>
      </c>
    </row>
    <row r="753" spans="1:12" ht="114.75" x14ac:dyDescent="0.25">
      <c r="A753" s="322">
        <f t="shared" si="13"/>
        <v>743</v>
      </c>
      <c r="B753" s="58">
        <v>44386</v>
      </c>
      <c r="C753" s="58">
        <v>44386</v>
      </c>
      <c r="D753" s="12" t="s">
        <v>1312</v>
      </c>
      <c r="E753" s="12" t="s">
        <v>1383</v>
      </c>
      <c r="F753" s="64" t="s">
        <v>1314</v>
      </c>
      <c r="G753" s="12">
        <v>4420001565</v>
      </c>
      <c r="H753" s="12" t="s">
        <v>1674</v>
      </c>
      <c r="I753" s="12" t="s">
        <v>1364</v>
      </c>
      <c r="J753" s="96">
        <v>24500</v>
      </c>
      <c r="K753" s="326" t="s">
        <v>1683</v>
      </c>
      <c r="L753" s="12" t="s">
        <v>1366</v>
      </c>
    </row>
    <row r="754" spans="1:12" ht="114.75" x14ac:dyDescent="0.25">
      <c r="A754" s="322">
        <f t="shared" si="13"/>
        <v>744</v>
      </c>
      <c r="B754" s="58">
        <v>44386</v>
      </c>
      <c r="C754" s="58">
        <v>44386</v>
      </c>
      <c r="D754" s="12" t="s">
        <v>1338</v>
      </c>
      <c r="E754" s="12" t="s">
        <v>1393</v>
      </c>
      <c r="F754" s="64" t="s">
        <v>1340</v>
      </c>
      <c r="G754" s="12">
        <v>4429002669</v>
      </c>
      <c r="H754" s="12" t="s">
        <v>1674</v>
      </c>
      <c r="I754" s="12" t="s">
        <v>1364</v>
      </c>
      <c r="J754" s="96">
        <v>32250</v>
      </c>
      <c r="K754" s="12" t="s">
        <v>1683</v>
      </c>
      <c r="L754" s="12" t="s">
        <v>1366</v>
      </c>
    </row>
    <row r="755" spans="1:12" ht="114.75" x14ac:dyDescent="0.25">
      <c r="A755" s="322">
        <f t="shared" si="13"/>
        <v>745</v>
      </c>
      <c r="B755" s="58">
        <v>44386</v>
      </c>
      <c r="C755" s="58">
        <v>44386</v>
      </c>
      <c r="D755" s="12" t="s">
        <v>1321</v>
      </c>
      <c r="E755" s="12" t="s">
        <v>1387</v>
      </c>
      <c r="F755" s="64" t="s">
        <v>1388</v>
      </c>
      <c r="G755" s="12">
        <v>4423002239</v>
      </c>
      <c r="H755" s="12" t="s">
        <v>1674</v>
      </c>
      <c r="I755" s="12" t="s">
        <v>1364</v>
      </c>
      <c r="J755" s="96">
        <v>28000</v>
      </c>
      <c r="K755" s="326" t="s">
        <v>1683</v>
      </c>
      <c r="L755" s="12" t="s">
        <v>1366</v>
      </c>
    </row>
    <row r="756" spans="1:12" ht="114.75" x14ac:dyDescent="0.25">
      <c r="A756" s="322">
        <f t="shared" si="13"/>
        <v>746</v>
      </c>
      <c r="B756" s="58">
        <v>44386</v>
      </c>
      <c r="C756" s="58">
        <v>44386</v>
      </c>
      <c r="D756" s="12" t="s">
        <v>1417</v>
      </c>
      <c r="E756" s="12" t="s">
        <v>1418</v>
      </c>
      <c r="F756" s="64" t="s">
        <v>1419</v>
      </c>
      <c r="G756" s="12">
        <v>4424001196</v>
      </c>
      <c r="H756" s="12" t="s">
        <v>1674</v>
      </c>
      <c r="I756" s="12" t="s">
        <v>1364</v>
      </c>
      <c r="J756" s="96">
        <v>29500</v>
      </c>
      <c r="K756" s="326" t="s">
        <v>1683</v>
      </c>
      <c r="L756" s="12" t="s">
        <v>1366</v>
      </c>
    </row>
    <row r="757" spans="1:12" ht="114.75" x14ac:dyDescent="0.25">
      <c r="A757" s="322">
        <f t="shared" si="13"/>
        <v>747</v>
      </c>
      <c r="B757" s="58">
        <v>44386</v>
      </c>
      <c r="C757" s="58">
        <v>44386</v>
      </c>
      <c r="D757" s="12" t="s">
        <v>1329</v>
      </c>
      <c r="E757" s="12" t="s">
        <v>1330</v>
      </c>
      <c r="F757" s="64" t="s">
        <v>1331</v>
      </c>
      <c r="G757" s="12">
        <v>4426002580</v>
      </c>
      <c r="H757" s="12" t="s">
        <v>1674</v>
      </c>
      <c r="I757" s="12" t="s">
        <v>1364</v>
      </c>
      <c r="J757" s="96">
        <v>48000</v>
      </c>
      <c r="K757" s="326" t="s">
        <v>1683</v>
      </c>
      <c r="L757" s="12" t="s">
        <v>1366</v>
      </c>
    </row>
    <row r="758" spans="1:12" ht="127.5" x14ac:dyDescent="0.25">
      <c r="A758" s="322">
        <f t="shared" si="13"/>
        <v>748</v>
      </c>
      <c r="B758" s="58">
        <v>44389</v>
      </c>
      <c r="C758" s="58">
        <v>44389</v>
      </c>
      <c r="D758" s="12" t="s">
        <v>1344</v>
      </c>
      <c r="E758" s="12" t="s">
        <v>1397</v>
      </c>
      <c r="F758" s="64" t="s">
        <v>1346</v>
      </c>
      <c r="G758" s="12">
        <v>4443023068</v>
      </c>
      <c r="H758" s="12" t="s">
        <v>1674</v>
      </c>
      <c r="I758" s="12" t="s">
        <v>1364</v>
      </c>
      <c r="J758" s="96">
        <v>101000</v>
      </c>
      <c r="K758" s="326" t="s">
        <v>1683</v>
      </c>
      <c r="L758" s="12" t="s">
        <v>1366</v>
      </c>
    </row>
    <row r="759" spans="1:12" ht="140.25" x14ac:dyDescent="0.25">
      <c r="A759" s="322">
        <f t="shared" si="13"/>
        <v>749</v>
      </c>
      <c r="B759" s="58">
        <v>44389</v>
      </c>
      <c r="C759" s="58">
        <v>44389</v>
      </c>
      <c r="D759" s="12" t="s">
        <v>1441</v>
      </c>
      <c r="E759" s="12" t="s">
        <v>1442</v>
      </c>
      <c r="F759" s="64" t="s">
        <v>1349</v>
      </c>
      <c r="G759" s="12">
        <v>4419002010</v>
      </c>
      <c r="H759" s="12" t="s">
        <v>1670</v>
      </c>
      <c r="I759" s="12" t="s">
        <v>1364</v>
      </c>
      <c r="J759" s="96">
        <v>592892</v>
      </c>
      <c r="K759" s="190" t="s">
        <v>1684</v>
      </c>
      <c r="L759" s="12" t="s">
        <v>1366</v>
      </c>
    </row>
    <row r="760" spans="1:12" ht="114.75" x14ac:dyDescent="0.25">
      <c r="A760" s="322">
        <f t="shared" si="13"/>
        <v>750</v>
      </c>
      <c r="B760" s="58">
        <v>44393</v>
      </c>
      <c r="C760" s="58">
        <v>44393</v>
      </c>
      <c r="D760" s="86" t="s">
        <v>1297</v>
      </c>
      <c r="E760" s="86" t="s">
        <v>1379</v>
      </c>
      <c r="F760" s="451" t="s">
        <v>1299</v>
      </c>
      <c r="G760" s="86">
        <v>4416003094</v>
      </c>
      <c r="H760" s="12" t="s">
        <v>1674</v>
      </c>
      <c r="I760" s="12" t="s">
        <v>1364</v>
      </c>
      <c r="J760" s="96">
        <v>32500</v>
      </c>
      <c r="K760" s="326" t="s">
        <v>1683</v>
      </c>
      <c r="L760" s="12" t="s">
        <v>1366</v>
      </c>
    </row>
    <row r="761" spans="1:12" ht="114.75" x14ac:dyDescent="0.25">
      <c r="A761" s="322">
        <f t="shared" si="13"/>
        <v>751</v>
      </c>
      <c r="B761" s="58">
        <v>44393</v>
      </c>
      <c r="C761" s="58">
        <v>44393</v>
      </c>
      <c r="D761" s="12" t="s">
        <v>1306</v>
      </c>
      <c r="E761" s="12" t="s">
        <v>1381</v>
      </c>
      <c r="F761" s="64" t="s">
        <v>1308</v>
      </c>
      <c r="G761" s="12">
        <v>4406001718</v>
      </c>
      <c r="H761" s="12" t="s">
        <v>1674</v>
      </c>
      <c r="I761" s="12" t="s">
        <v>1364</v>
      </c>
      <c r="J761" s="96">
        <v>38000</v>
      </c>
      <c r="K761" s="326" t="s">
        <v>1683</v>
      </c>
      <c r="L761" s="12" t="s">
        <v>1366</v>
      </c>
    </row>
    <row r="762" spans="1:12" ht="114.75" x14ac:dyDescent="0.25">
      <c r="A762" s="322">
        <f t="shared" si="13"/>
        <v>752</v>
      </c>
      <c r="B762" s="58">
        <v>44396</v>
      </c>
      <c r="C762" s="58">
        <v>44396</v>
      </c>
      <c r="D762" s="12" t="s">
        <v>1411</v>
      </c>
      <c r="E762" s="12" t="s">
        <v>1412</v>
      </c>
      <c r="F762" s="64" t="s">
        <v>1305</v>
      </c>
      <c r="G762" s="12">
        <v>4418001328</v>
      </c>
      <c r="H762" s="12" t="s">
        <v>1674</v>
      </c>
      <c r="I762" s="12" t="s">
        <v>1364</v>
      </c>
      <c r="J762" s="96">
        <v>25250</v>
      </c>
      <c r="K762" s="326" t="s">
        <v>1683</v>
      </c>
      <c r="L762" s="12" t="s">
        <v>1366</v>
      </c>
    </row>
    <row r="763" spans="1:12" ht="114.75" x14ac:dyDescent="0.25">
      <c r="A763" s="322">
        <f t="shared" si="13"/>
        <v>753</v>
      </c>
      <c r="B763" s="58">
        <v>44396</v>
      </c>
      <c r="C763" s="58" t="s">
        <v>1685</v>
      </c>
      <c r="D763" s="86" t="s">
        <v>1400</v>
      </c>
      <c r="E763" s="86" t="s">
        <v>1401</v>
      </c>
      <c r="F763" s="451" t="s">
        <v>1402</v>
      </c>
      <c r="G763" s="326" t="s">
        <v>1403</v>
      </c>
      <c r="H763" s="86" t="s">
        <v>1674</v>
      </c>
      <c r="I763" s="86" t="s">
        <v>1364</v>
      </c>
      <c r="J763" s="327">
        <v>46875</v>
      </c>
      <c r="K763" s="12" t="s">
        <v>1683</v>
      </c>
      <c r="L763" s="12" t="s">
        <v>1366</v>
      </c>
    </row>
    <row r="764" spans="1:12" ht="114.75" x14ac:dyDescent="0.25">
      <c r="A764" s="322">
        <f t="shared" si="13"/>
        <v>754</v>
      </c>
      <c r="B764" s="58">
        <v>44404</v>
      </c>
      <c r="C764" s="58">
        <v>44404</v>
      </c>
      <c r="D764" s="190" t="s">
        <v>1657</v>
      </c>
      <c r="E764" s="86" t="s">
        <v>1658</v>
      </c>
      <c r="F764" s="64" t="s">
        <v>1659</v>
      </c>
      <c r="G764" s="190" t="s">
        <v>1660</v>
      </c>
      <c r="H764" s="86" t="s">
        <v>1661</v>
      </c>
      <c r="I764" s="86" t="s">
        <v>1364</v>
      </c>
      <c r="J764" s="96">
        <v>1896124.3</v>
      </c>
      <c r="K764" s="326" t="s">
        <v>1686</v>
      </c>
      <c r="L764" s="12" t="s">
        <v>1366</v>
      </c>
    </row>
    <row r="765" spans="1:12" ht="153" x14ac:dyDescent="0.25">
      <c r="A765" s="322">
        <f t="shared" si="13"/>
        <v>755</v>
      </c>
      <c r="B765" s="58">
        <v>44404</v>
      </c>
      <c r="C765" s="58">
        <v>44404</v>
      </c>
      <c r="D765" s="86" t="s">
        <v>1634</v>
      </c>
      <c r="E765" s="86" t="s">
        <v>1635</v>
      </c>
      <c r="F765" s="451" t="s">
        <v>1636</v>
      </c>
      <c r="G765" s="86">
        <v>4401192265</v>
      </c>
      <c r="H765" s="86" t="s">
        <v>1637</v>
      </c>
      <c r="I765" s="86" t="s">
        <v>1364</v>
      </c>
      <c r="J765" s="327">
        <v>3908124.74</v>
      </c>
      <c r="K765" s="326" t="s">
        <v>1686</v>
      </c>
      <c r="L765" s="12" t="s">
        <v>1366</v>
      </c>
    </row>
    <row r="766" spans="1:12" ht="140.25" x14ac:dyDescent="0.25">
      <c r="A766" s="322">
        <f t="shared" si="13"/>
        <v>756</v>
      </c>
      <c r="B766" s="58">
        <v>44414</v>
      </c>
      <c r="C766" s="58">
        <v>44414</v>
      </c>
      <c r="D766" s="12" t="s">
        <v>1441</v>
      </c>
      <c r="E766" s="12" t="s">
        <v>1442</v>
      </c>
      <c r="F766" s="64" t="s">
        <v>1349</v>
      </c>
      <c r="G766" s="12">
        <v>4419002010</v>
      </c>
      <c r="H766" s="12" t="s">
        <v>1670</v>
      </c>
      <c r="I766" s="12" t="s">
        <v>1364</v>
      </c>
      <c r="J766" s="96">
        <v>592892</v>
      </c>
      <c r="K766" s="190" t="s">
        <v>1687</v>
      </c>
      <c r="L766" s="12" t="s">
        <v>1366</v>
      </c>
    </row>
    <row r="767" spans="1:12" ht="76.5" x14ac:dyDescent="0.25">
      <c r="A767" s="322">
        <f t="shared" si="13"/>
        <v>757</v>
      </c>
      <c r="B767" s="62">
        <v>44421</v>
      </c>
      <c r="C767" s="62">
        <v>44421</v>
      </c>
      <c r="D767" s="212" t="s">
        <v>1688</v>
      </c>
      <c r="E767" s="198" t="s">
        <v>1689</v>
      </c>
      <c r="F767" s="213" t="s">
        <v>1690</v>
      </c>
      <c r="G767" s="212" t="s">
        <v>1691</v>
      </c>
      <c r="H767" s="198" t="s">
        <v>1692</v>
      </c>
      <c r="I767" s="198" t="s">
        <v>1364</v>
      </c>
      <c r="J767" s="332">
        <v>470158.01</v>
      </c>
      <c r="K767" s="201" t="s">
        <v>1683</v>
      </c>
      <c r="L767" s="21" t="s">
        <v>1366</v>
      </c>
    </row>
    <row r="768" spans="1:12" ht="153" x14ac:dyDescent="0.25">
      <c r="A768" s="322">
        <f t="shared" si="13"/>
        <v>758</v>
      </c>
      <c r="B768" s="58">
        <v>44428</v>
      </c>
      <c r="C768" s="58">
        <v>44428</v>
      </c>
      <c r="D768" s="86" t="s">
        <v>1634</v>
      </c>
      <c r="E768" s="86" t="s">
        <v>1635</v>
      </c>
      <c r="F768" s="451" t="s">
        <v>1636</v>
      </c>
      <c r="G768" s="86">
        <v>4401192265</v>
      </c>
      <c r="H768" s="86" t="s">
        <v>1637</v>
      </c>
      <c r="I768" s="86" t="s">
        <v>1364</v>
      </c>
      <c r="J768" s="327">
        <v>3813318.68</v>
      </c>
      <c r="K768" s="326" t="s">
        <v>1693</v>
      </c>
      <c r="L768" s="12" t="s">
        <v>1366</v>
      </c>
    </row>
    <row r="769" spans="1:12" ht="114.75" x14ac:dyDescent="0.25">
      <c r="A769" s="322">
        <f t="shared" si="13"/>
        <v>759</v>
      </c>
      <c r="B769" s="58">
        <v>44431</v>
      </c>
      <c r="C769" s="58">
        <v>44431</v>
      </c>
      <c r="D769" s="190" t="s">
        <v>1657</v>
      </c>
      <c r="E769" s="86" t="s">
        <v>1658</v>
      </c>
      <c r="F769" s="64" t="s">
        <v>1659</v>
      </c>
      <c r="G769" s="190" t="s">
        <v>1660</v>
      </c>
      <c r="H769" s="86" t="s">
        <v>1661</v>
      </c>
      <c r="I769" s="86" t="s">
        <v>1364</v>
      </c>
      <c r="J769" s="96">
        <v>1896124.3</v>
      </c>
      <c r="K769" s="326" t="s">
        <v>1693</v>
      </c>
      <c r="L769" s="12" t="s">
        <v>1366</v>
      </c>
    </row>
    <row r="770" spans="1:12" ht="140.25" x14ac:dyDescent="0.25">
      <c r="A770" s="322">
        <f t="shared" si="13"/>
        <v>760</v>
      </c>
      <c r="B770" s="58">
        <v>44440</v>
      </c>
      <c r="C770" s="58">
        <v>44440</v>
      </c>
      <c r="D770" s="12" t="s">
        <v>1441</v>
      </c>
      <c r="E770" s="12" t="s">
        <v>1442</v>
      </c>
      <c r="F770" s="64" t="s">
        <v>1349</v>
      </c>
      <c r="G770" s="12">
        <v>4419002010</v>
      </c>
      <c r="H770" s="12" t="s">
        <v>1670</v>
      </c>
      <c r="I770" s="12" t="s">
        <v>1364</v>
      </c>
      <c r="J770" s="96">
        <v>596719</v>
      </c>
      <c r="K770" s="190" t="s">
        <v>1694</v>
      </c>
      <c r="L770" s="12" t="s">
        <v>1366</v>
      </c>
    </row>
    <row r="771" spans="1:12" ht="153" x14ac:dyDescent="0.25">
      <c r="A771" s="322">
        <f t="shared" si="13"/>
        <v>761</v>
      </c>
      <c r="B771" s="58">
        <v>44454</v>
      </c>
      <c r="C771" s="58">
        <v>44454</v>
      </c>
      <c r="D771" s="86" t="s">
        <v>1634</v>
      </c>
      <c r="E771" s="86" t="s">
        <v>1635</v>
      </c>
      <c r="F771" s="451" t="s">
        <v>1636</v>
      </c>
      <c r="G771" s="86">
        <v>4401192265</v>
      </c>
      <c r="H771" s="86" t="s">
        <v>1637</v>
      </c>
      <c r="I771" s="86" t="s">
        <v>1364</v>
      </c>
      <c r="J771" s="327">
        <v>3690308.4</v>
      </c>
      <c r="K771" s="326" t="s">
        <v>1695</v>
      </c>
      <c r="L771" s="12" t="s">
        <v>1366</v>
      </c>
    </row>
    <row r="772" spans="1:12" ht="114.75" x14ac:dyDescent="0.25">
      <c r="A772" s="322">
        <f t="shared" si="13"/>
        <v>762</v>
      </c>
      <c r="B772" s="58">
        <v>44454</v>
      </c>
      <c r="C772" s="58">
        <v>44454</v>
      </c>
      <c r="D772" s="190" t="s">
        <v>1657</v>
      </c>
      <c r="E772" s="86" t="s">
        <v>1658</v>
      </c>
      <c r="F772" s="64" t="s">
        <v>1659</v>
      </c>
      <c r="G772" s="190" t="s">
        <v>1660</v>
      </c>
      <c r="H772" s="86" t="s">
        <v>1661</v>
      </c>
      <c r="I772" s="86" t="s">
        <v>1364</v>
      </c>
      <c r="J772" s="96">
        <v>1834959</v>
      </c>
      <c r="K772" s="326" t="s">
        <v>1695</v>
      </c>
      <c r="L772" s="12" t="s">
        <v>1366</v>
      </c>
    </row>
    <row r="773" spans="1:12" ht="114.75" x14ac:dyDescent="0.25">
      <c r="A773" s="322">
        <f t="shared" si="13"/>
        <v>763</v>
      </c>
      <c r="B773" s="58">
        <v>44474</v>
      </c>
      <c r="C773" s="58">
        <v>44474</v>
      </c>
      <c r="D773" s="12" t="s">
        <v>1341</v>
      </c>
      <c r="E773" s="12" t="s">
        <v>1395</v>
      </c>
      <c r="F773" s="64" t="s">
        <v>1343</v>
      </c>
      <c r="G773" s="12">
        <v>4407003965</v>
      </c>
      <c r="H773" s="12" t="s">
        <v>1674</v>
      </c>
      <c r="I773" s="12" t="s">
        <v>1364</v>
      </c>
      <c r="J773" s="96">
        <v>61875</v>
      </c>
      <c r="K773" s="326" t="s">
        <v>1696</v>
      </c>
      <c r="L773" s="12" t="s">
        <v>1366</v>
      </c>
    </row>
    <row r="774" spans="1:12" ht="114.75" x14ac:dyDescent="0.25">
      <c r="A774" s="322">
        <f t="shared" si="13"/>
        <v>764</v>
      </c>
      <c r="B774" s="58">
        <v>44474</v>
      </c>
      <c r="C774" s="58">
        <v>44474</v>
      </c>
      <c r="D774" s="12" t="s">
        <v>1266</v>
      </c>
      <c r="E774" s="12" t="s">
        <v>1363</v>
      </c>
      <c r="F774" s="64" t="s">
        <v>1268</v>
      </c>
      <c r="G774" s="12">
        <v>4408003742</v>
      </c>
      <c r="H774" s="12" t="s">
        <v>1674</v>
      </c>
      <c r="I774" s="12" t="s">
        <v>1364</v>
      </c>
      <c r="J774" s="96">
        <v>27175</v>
      </c>
      <c r="K774" s="326" t="s">
        <v>1696</v>
      </c>
      <c r="L774" s="12" t="s">
        <v>1366</v>
      </c>
    </row>
    <row r="775" spans="1:12" ht="114.75" x14ac:dyDescent="0.25">
      <c r="A775" s="322">
        <f t="shared" si="13"/>
        <v>765</v>
      </c>
      <c r="B775" s="58">
        <v>44474</v>
      </c>
      <c r="C775" s="58">
        <v>44474</v>
      </c>
      <c r="D775" s="12" t="s">
        <v>1271</v>
      </c>
      <c r="E775" s="12" t="s">
        <v>1368</v>
      </c>
      <c r="F775" s="64" t="s">
        <v>1273</v>
      </c>
      <c r="G775" s="12">
        <v>4402006183</v>
      </c>
      <c r="H775" s="12" t="s">
        <v>1674</v>
      </c>
      <c r="I775" s="12" t="s">
        <v>1364</v>
      </c>
      <c r="J775" s="96">
        <v>42700</v>
      </c>
      <c r="K775" s="326" t="s">
        <v>1696</v>
      </c>
      <c r="L775" s="12" t="s">
        <v>1366</v>
      </c>
    </row>
    <row r="776" spans="1:12" ht="127.5" x14ac:dyDescent="0.25">
      <c r="A776" s="322">
        <f t="shared" si="13"/>
        <v>766</v>
      </c>
      <c r="B776" s="58">
        <v>44474</v>
      </c>
      <c r="C776" s="58">
        <v>44474</v>
      </c>
      <c r="D776" s="12" t="s">
        <v>1274</v>
      </c>
      <c r="E776" s="12" t="s">
        <v>1370</v>
      </c>
      <c r="F776" s="64" t="s">
        <v>1276</v>
      </c>
      <c r="G776" s="12">
        <v>4431001567</v>
      </c>
      <c r="H776" s="12" t="s">
        <v>1674</v>
      </c>
      <c r="I776" s="12" t="s">
        <v>1364</v>
      </c>
      <c r="J776" s="96">
        <v>23000</v>
      </c>
      <c r="K776" s="326" t="s">
        <v>1696</v>
      </c>
      <c r="L776" s="12" t="s">
        <v>1366</v>
      </c>
    </row>
    <row r="777" spans="1:12" ht="114.75" x14ac:dyDescent="0.25">
      <c r="A777" s="322">
        <f t="shared" ref="A777:A840" si="14">A776+1</f>
        <v>767</v>
      </c>
      <c r="B777" s="58">
        <v>44474</v>
      </c>
      <c r="C777" s="58">
        <v>44474</v>
      </c>
      <c r="D777" s="12" t="s">
        <v>1294</v>
      </c>
      <c r="E777" s="12" t="s">
        <v>1377</v>
      </c>
      <c r="F777" s="64" t="s">
        <v>1296</v>
      </c>
      <c r="G777" s="12">
        <v>4401033410</v>
      </c>
      <c r="H777" s="12" t="s">
        <v>1674</v>
      </c>
      <c r="I777" s="12" t="s">
        <v>1364</v>
      </c>
      <c r="J777" s="96">
        <v>33400</v>
      </c>
      <c r="K777" s="326" t="s">
        <v>1696</v>
      </c>
      <c r="L777" s="12" t="s">
        <v>1366</v>
      </c>
    </row>
    <row r="778" spans="1:12" ht="114.75" x14ac:dyDescent="0.25">
      <c r="A778" s="322">
        <f t="shared" si="14"/>
        <v>768</v>
      </c>
      <c r="B778" s="58">
        <v>44474</v>
      </c>
      <c r="C778" s="58">
        <v>44474</v>
      </c>
      <c r="D778" s="12" t="s">
        <v>1318</v>
      </c>
      <c r="E778" s="12" t="s">
        <v>1414</v>
      </c>
      <c r="F778" s="64" t="s">
        <v>1320</v>
      </c>
      <c r="G778" s="12" t="s">
        <v>1415</v>
      </c>
      <c r="H778" s="12" t="s">
        <v>1674</v>
      </c>
      <c r="I778" s="12" t="s">
        <v>1364</v>
      </c>
      <c r="J778" s="96">
        <v>27500</v>
      </c>
      <c r="K778" s="326" t="s">
        <v>1696</v>
      </c>
      <c r="L778" s="12" t="s">
        <v>1366</v>
      </c>
    </row>
    <row r="779" spans="1:12" ht="114.75" x14ac:dyDescent="0.25">
      <c r="A779" s="322">
        <f t="shared" si="14"/>
        <v>769</v>
      </c>
      <c r="B779" s="58">
        <v>44474</v>
      </c>
      <c r="C779" s="58">
        <v>44474</v>
      </c>
      <c r="D779" s="12" t="s">
        <v>1332</v>
      </c>
      <c r="E779" s="12" t="s">
        <v>1390</v>
      </c>
      <c r="F779" s="64" t="s">
        <v>1334</v>
      </c>
      <c r="G779" s="12">
        <v>4427003353</v>
      </c>
      <c r="H779" s="12" t="s">
        <v>1674</v>
      </c>
      <c r="I779" s="12" t="s">
        <v>1364</v>
      </c>
      <c r="J779" s="96">
        <v>36500</v>
      </c>
      <c r="K779" s="326" t="s">
        <v>1696</v>
      </c>
      <c r="L779" s="12" t="s">
        <v>1366</v>
      </c>
    </row>
    <row r="780" spans="1:12" ht="114.75" x14ac:dyDescent="0.25">
      <c r="A780" s="322">
        <f t="shared" si="14"/>
        <v>770</v>
      </c>
      <c r="B780" s="58">
        <v>44474</v>
      </c>
      <c r="C780" s="58">
        <v>44474</v>
      </c>
      <c r="D780" s="12" t="s">
        <v>1335</v>
      </c>
      <c r="E780" s="12" t="s">
        <v>1391</v>
      </c>
      <c r="F780" s="64" t="s">
        <v>1337</v>
      </c>
      <c r="G780" s="12">
        <v>4428002803</v>
      </c>
      <c r="H780" s="12" t="s">
        <v>1674</v>
      </c>
      <c r="I780" s="12" t="s">
        <v>1364</v>
      </c>
      <c r="J780" s="96">
        <v>31000</v>
      </c>
      <c r="K780" s="326" t="s">
        <v>1696</v>
      </c>
      <c r="L780" s="12" t="s">
        <v>1366</v>
      </c>
    </row>
    <row r="781" spans="1:12" ht="102" x14ac:dyDescent="0.25">
      <c r="A781" s="322">
        <f t="shared" si="14"/>
        <v>771</v>
      </c>
      <c r="B781" s="58">
        <v>44474</v>
      </c>
      <c r="C781" s="58">
        <v>44474</v>
      </c>
      <c r="D781" s="12" t="s">
        <v>1437</v>
      </c>
      <c r="E781" s="12" t="s">
        <v>1438</v>
      </c>
      <c r="F781" s="64" t="s">
        <v>1439</v>
      </c>
      <c r="G781" s="12">
        <v>4401020481</v>
      </c>
      <c r="H781" s="12" t="s">
        <v>1674</v>
      </c>
      <c r="I781" s="12" t="s">
        <v>1364</v>
      </c>
      <c r="J781" s="96">
        <v>75000</v>
      </c>
      <c r="K781" s="326" t="s">
        <v>1696</v>
      </c>
      <c r="L781" s="12" t="s">
        <v>1366</v>
      </c>
    </row>
    <row r="782" spans="1:12" ht="114.75" x14ac:dyDescent="0.25">
      <c r="A782" s="322">
        <f t="shared" si="14"/>
        <v>772</v>
      </c>
      <c r="B782" s="58">
        <v>44474</v>
      </c>
      <c r="C782" s="58">
        <v>44474</v>
      </c>
      <c r="D782" s="12" t="s">
        <v>1315</v>
      </c>
      <c r="E782" s="12" t="s">
        <v>1385</v>
      </c>
      <c r="F782" s="64" t="s">
        <v>1317</v>
      </c>
      <c r="G782" s="12">
        <v>4421004738</v>
      </c>
      <c r="H782" s="12" t="s">
        <v>1674</v>
      </c>
      <c r="I782" s="12" t="s">
        <v>1364</v>
      </c>
      <c r="J782" s="96">
        <v>39000</v>
      </c>
      <c r="K782" s="326" t="s">
        <v>1696</v>
      </c>
      <c r="L782" s="12" t="s">
        <v>1366</v>
      </c>
    </row>
    <row r="783" spans="1:12" ht="114.75" x14ac:dyDescent="0.25">
      <c r="A783" s="322">
        <f t="shared" si="14"/>
        <v>773</v>
      </c>
      <c r="B783" s="58">
        <v>44474</v>
      </c>
      <c r="C783" s="58">
        <v>44474</v>
      </c>
      <c r="D783" s="12" t="s">
        <v>1283</v>
      </c>
      <c r="E783" s="12" t="s">
        <v>1404</v>
      </c>
      <c r="F783" s="64" t="s">
        <v>1285</v>
      </c>
      <c r="G783" s="12">
        <v>4413001282</v>
      </c>
      <c r="H783" s="12" t="s">
        <v>1674</v>
      </c>
      <c r="I783" s="12" t="s">
        <v>1364</v>
      </c>
      <c r="J783" s="96">
        <v>25500</v>
      </c>
      <c r="K783" s="326" t="s">
        <v>1696</v>
      </c>
      <c r="L783" s="12" t="s">
        <v>1366</v>
      </c>
    </row>
    <row r="784" spans="1:12" ht="114.75" x14ac:dyDescent="0.25">
      <c r="A784" s="322">
        <f t="shared" si="14"/>
        <v>774</v>
      </c>
      <c r="B784" s="58">
        <v>44474</v>
      </c>
      <c r="C784" s="58">
        <v>44474</v>
      </c>
      <c r="D784" s="12" t="s">
        <v>1312</v>
      </c>
      <c r="E784" s="12" t="s">
        <v>1383</v>
      </c>
      <c r="F784" s="64" t="s">
        <v>1314</v>
      </c>
      <c r="G784" s="12">
        <v>4420001565</v>
      </c>
      <c r="H784" s="12" t="s">
        <v>1674</v>
      </c>
      <c r="I784" s="12" t="s">
        <v>1364</v>
      </c>
      <c r="J784" s="96">
        <v>24500</v>
      </c>
      <c r="K784" s="326" t="s">
        <v>1696</v>
      </c>
      <c r="L784" s="12" t="s">
        <v>1366</v>
      </c>
    </row>
    <row r="785" spans="1:12" ht="114.75" x14ac:dyDescent="0.25">
      <c r="A785" s="322">
        <f t="shared" si="14"/>
        <v>775</v>
      </c>
      <c r="B785" s="58">
        <v>44474</v>
      </c>
      <c r="C785" s="58">
        <v>44474</v>
      </c>
      <c r="D785" s="12" t="s">
        <v>1338</v>
      </c>
      <c r="E785" s="12" t="s">
        <v>1393</v>
      </c>
      <c r="F785" s="64" t="s">
        <v>1340</v>
      </c>
      <c r="G785" s="12">
        <v>4429002669</v>
      </c>
      <c r="H785" s="12" t="s">
        <v>1674</v>
      </c>
      <c r="I785" s="12" t="s">
        <v>1364</v>
      </c>
      <c r="J785" s="96">
        <v>32250</v>
      </c>
      <c r="K785" s="326" t="s">
        <v>1696</v>
      </c>
      <c r="L785" s="12" t="s">
        <v>1366</v>
      </c>
    </row>
    <row r="786" spans="1:12" ht="114.75" x14ac:dyDescent="0.25">
      <c r="A786" s="322">
        <f t="shared" si="14"/>
        <v>776</v>
      </c>
      <c r="B786" s="58">
        <v>44474</v>
      </c>
      <c r="C786" s="58">
        <v>44474</v>
      </c>
      <c r="D786" s="12" t="s">
        <v>1321</v>
      </c>
      <c r="E786" s="12" t="s">
        <v>1387</v>
      </c>
      <c r="F786" s="64" t="s">
        <v>1388</v>
      </c>
      <c r="G786" s="12">
        <v>4423002239</v>
      </c>
      <c r="H786" s="12" t="s">
        <v>1674</v>
      </c>
      <c r="I786" s="12" t="s">
        <v>1364</v>
      </c>
      <c r="J786" s="96">
        <v>28000</v>
      </c>
      <c r="K786" s="326" t="s">
        <v>1696</v>
      </c>
      <c r="L786" s="12" t="s">
        <v>1366</v>
      </c>
    </row>
    <row r="787" spans="1:12" ht="114.75" x14ac:dyDescent="0.25">
      <c r="A787" s="322">
        <f t="shared" si="14"/>
        <v>777</v>
      </c>
      <c r="B787" s="58">
        <v>44474</v>
      </c>
      <c r="C787" s="58">
        <v>44474</v>
      </c>
      <c r="D787" s="12" t="s">
        <v>1329</v>
      </c>
      <c r="E787" s="12" t="s">
        <v>1330</v>
      </c>
      <c r="F787" s="64" t="s">
        <v>1331</v>
      </c>
      <c r="G787" s="12">
        <v>4426002580</v>
      </c>
      <c r="H787" s="12" t="s">
        <v>1674</v>
      </c>
      <c r="I787" s="12" t="s">
        <v>1364</v>
      </c>
      <c r="J787" s="96">
        <v>48000</v>
      </c>
      <c r="K787" s="326" t="s">
        <v>1696</v>
      </c>
      <c r="L787" s="12" t="s">
        <v>1366</v>
      </c>
    </row>
    <row r="788" spans="1:12" ht="127.5" x14ac:dyDescent="0.25">
      <c r="A788" s="322">
        <f t="shared" si="14"/>
        <v>778</v>
      </c>
      <c r="B788" s="58">
        <v>44474</v>
      </c>
      <c r="C788" s="58">
        <v>44474</v>
      </c>
      <c r="D788" s="12" t="s">
        <v>1344</v>
      </c>
      <c r="E788" s="12" t="s">
        <v>1397</v>
      </c>
      <c r="F788" s="64" t="s">
        <v>1346</v>
      </c>
      <c r="G788" s="12">
        <v>4443023068</v>
      </c>
      <c r="H788" s="12" t="s">
        <v>1674</v>
      </c>
      <c r="I788" s="12" t="s">
        <v>1364</v>
      </c>
      <c r="J788" s="96">
        <v>101000</v>
      </c>
      <c r="K788" s="326" t="s">
        <v>1696</v>
      </c>
      <c r="L788" s="12" t="s">
        <v>1366</v>
      </c>
    </row>
    <row r="789" spans="1:12" ht="114.75" x14ac:dyDescent="0.25">
      <c r="A789" s="322">
        <f t="shared" si="14"/>
        <v>779</v>
      </c>
      <c r="B789" s="58">
        <v>44474</v>
      </c>
      <c r="C789" s="58">
        <v>44474</v>
      </c>
      <c r="D789" s="86" t="s">
        <v>1297</v>
      </c>
      <c r="E789" s="86" t="s">
        <v>1379</v>
      </c>
      <c r="F789" s="451" t="s">
        <v>1299</v>
      </c>
      <c r="G789" s="86">
        <v>4416003094</v>
      </c>
      <c r="H789" s="12" t="s">
        <v>1674</v>
      </c>
      <c r="I789" s="12" t="s">
        <v>1364</v>
      </c>
      <c r="J789" s="96">
        <v>32500</v>
      </c>
      <c r="K789" s="326" t="s">
        <v>1696</v>
      </c>
      <c r="L789" s="12" t="s">
        <v>1366</v>
      </c>
    </row>
    <row r="790" spans="1:12" ht="114.75" x14ac:dyDescent="0.25">
      <c r="A790" s="322">
        <f t="shared" si="14"/>
        <v>780</v>
      </c>
      <c r="B790" s="58">
        <v>44474</v>
      </c>
      <c r="C790" s="58">
        <v>44474</v>
      </c>
      <c r="D790" s="12" t="s">
        <v>1306</v>
      </c>
      <c r="E790" s="12" t="s">
        <v>1381</v>
      </c>
      <c r="F790" s="64" t="s">
        <v>1308</v>
      </c>
      <c r="G790" s="12">
        <v>4406001718</v>
      </c>
      <c r="H790" s="12" t="s">
        <v>1674</v>
      </c>
      <c r="I790" s="12" t="s">
        <v>1364</v>
      </c>
      <c r="J790" s="96">
        <v>38000</v>
      </c>
      <c r="K790" s="326" t="s">
        <v>1696</v>
      </c>
      <c r="L790" s="12" t="s">
        <v>1366</v>
      </c>
    </row>
    <row r="791" spans="1:12" ht="114.75" x14ac:dyDescent="0.25">
      <c r="A791" s="322">
        <f t="shared" si="14"/>
        <v>781</v>
      </c>
      <c r="B791" s="58">
        <v>44474</v>
      </c>
      <c r="C791" s="58">
        <v>44474</v>
      </c>
      <c r="D791" s="86" t="s">
        <v>1400</v>
      </c>
      <c r="E791" s="86" t="s">
        <v>1401</v>
      </c>
      <c r="F791" s="451" t="s">
        <v>1402</v>
      </c>
      <c r="G791" s="326" t="s">
        <v>1403</v>
      </c>
      <c r="H791" s="86" t="s">
        <v>1674</v>
      </c>
      <c r="I791" s="86" t="s">
        <v>1364</v>
      </c>
      <c r="J791" s="327">
        <v>46875</v>
      </c>
      <c r="K791" s="326" t="s">
        <v>1696</v>
      </c>
      <c r="L791" s="12" t="s">
        <v>1366</v>
      </c>
    </row>
    <row r="792" spans="1:12" ht="140.25" x14ac:dyDescent="0.25">
      <c r="A792" s="322">
        <f t="shared" si="14"/>
        <v>782</v>
      </c>
      <c r="B792" s="58">
        <v>44480</v>
      </c>
      <c r="C792" s="58">
        <v>44480</v>
      </c>
      <c r="D792" s="12" t="s">
        <v>1441</v>
      </c>
      <c r="E792" s="12" t="s">
        <v>1442</v>
      </c>
      <c r="F792" s="64" t="s">
        <v>1349</v>
      </c>
      <c r="G792" s="12">
        <v>4419002010</v>
      </c>
      <c r="H792" s="12" t="s">
        <v>1670</v>
      </c>
      <c r="I792" s="12" t="s">
        <v>1364</v>
      </c>
      <c r="J792" s="96">
        <v>605892</v>
      </c>
      <c r="K792" s="326" t="s">
        <v>1696</v>
      </c>
      <c r="L792" s="12" t="s">
        <v>1366</v>
      </c>
    </row>
    <row r="793" spans="1:12" ht="153" x14ac:dyDescent="0.25">
      <c r="A793" s="322">
        <f t="shared" si="14"/>
        <v>783</v>
      </c>
      <c r="B793" s="58">
        <v>44488</v>
      </c>
      <c r="C793" s="58">
        <v>44488</v>
      </c>
      <c r="D793" s="86" t="s">
        <v>1634</v>
      </c>
      <c r="E793" s="86" t="s">
        <v>1635</v>
      </c>
      <c r="F793" s="451" t="s">
        <v>1636</v>
      </c>
      <c r="G793" s="86">
        <v>4401192265</v>
      </c>
      <c r="H793" s="86" t="s">
        <v>1637</v>
      </c>
      <c r="I793" s="86" t="s">
        <v>1364</v>
      </c>
      <c r="J793" s="327">
        <v>3813318.68</v>
      </c>
      <c r="K793" s="326" t="s">
        <v>1696</v>
      </c>
      <c r="L793" s="12" t="s">
        <v>1366</v>
      </c>
    </row>
    <row r="794" spans="1:12" ht="114.75" x14ac:dyDescent="0.25">
      <c r="A794" s="322">
        <f t="shared" si="14"/>
        <v>784</v>
      </c>
      <c r="B794" s="58">
        <v>44496</v>
      </c>
      <c r="C794" s="58">
        <v>44496</v>
      </c>
      <c r="D794" s="12" t="s">
        <v>1286</v>
      </c>
      <c r="E794" s="12" t="s">
        <v>1373</v>
      </c>
      <c r="F794" s="64" t="s">
        <v>1374</v>
      </c>
      <c r="G794" s="12">
        <v>4412002678</v>
      </c>
      <c r="H794" s="12" t="s">
        <v>1674</v>
      </c>
      <c r="I794" s="12" t="s">
        <v>1364</v>
      </c>
      <c r="J794" s="96">
        <v>34500</v>
      </c>
      <c r="K794" s="326" t="s">
        <v>1696</v>
      </c>
      <c r="L794" s="12" t="s">
        <v>1366</v>
      </c>
    </row>
    <row r="795" spans="1:12" ht="114.75" x14ac:dyDescent="0.25">
      <c r="A795" s="322">
        <f t="shared" si="14"/>
        <v>785</v>
      </c>
      <c r="B795" s="58">
        <v>44496</v>
      </c>
      <c r="C795" s="58">
        <v>44496</v>
      </c>
      <c r="D795" s="12" t="s">
        <v>1277</v>
      </c>
      <c r="E795" s="12" t="s">
        <v>1371</v>
      </c>
      <c r="F795" s="64" t="s">
        <v>1279</v>
      </c>
      <c r="G795" s="12">
        <v>4410002263</v>
      </c>
      <c r="H795" s="12" t="s">
        <v>1674</v>
      </c>
      <c r="I795" s="12" t="s">
        <v>1364</v>
      </c>
      <c r="J795" s="96">
        <v>33925</v>
      </c>
      <c r="K795" s="326" t="s">
        <v>1696</v>
      </c>
      <c r="L795" s="12" t="s">
        <v>1366</v>
      </c>
    </row>
    <row r="796" spans="1:12" ht="114.75" x14ac:dyDescent="0.25">
      <c r="A796" s="322">
        <f t="shared" si="14"/>
        <v>786</v>
      </c>
      <c r="B796" s="58">
        <v>44496</v>
      </c>
      <c r="C796" s="58">
        <v>44496</v>
      </c>
      <c r="D796" s="12" t="s">
        <v>1300</v>
      </c>
      <c r="E796" s="12" t="s">
        <v>1409</v>
      </c>
      <c r="F796" s="64" t="s">
        <v>1302</v>
      </c>
      <c r="G796" s="12">
        <v>4404003156</v>
      </c>
      <c r="H796" s="12" t="s">
        <v>1674</v>
      </c>
      <c r="I796" s="12" t="s">
        <v>1364</v>
      </c>
      <c r="J796" s="96">
        <v>35450</v>
      </c>
      <c r="K796" s="326" t="s">
        <v>1696</v>
      </c>
      <c r="L796" s="12" t="s">
        <v>1366</v>
      </c>
    </row>
    <row r="797" spans="1:12" ht="114.75" x14ac:dyDescent="0.25">
      <c r="A797" s="322">
        <f t="shared" si="14"/>
        <v>787</v>
      </c>
      <c r="B797" s="58">
        <v>44496</v>
      </c>
      <c r="C797" s="58">
        <v>44496</v>
      </c>
      <c r="D797" s="12" t="s">
        <v>1309</v>
      </c>
      <c r="E797" s="12" t="s">
        <v>1382</v>
      </c>
      <c r="F797" s="64" t="s">
        <v>1311</v>
      </c>
      <c r="G797" s="12">
        <v>4405002645</v>
      </c>
      <c r="H797" s="12" t="s">
        <v>1674</v>
      </c>
      <c r="I797" s="12" t="s">
        <v>1364</v>
      </c>
      <c r="J797" s="96">
        <v>46250</v>
      </c>
      <c r="K797" s="326" t="s">
        <v>1696</v>
      </c>
      <c r="L797" s="12" t="s">
        <v>1366</v>
      </c>
    </row>
    <row r="798" spans="1:12" ht="114.75" x14ac:dyDescent="0.25">
      <c r="A798" s="322">
        <f t="shared" si="14"/>
        <v>788</v>
      </c>
      <c r="B798" s="58">
        <v>44496</v>
      </c>
      <c r="C798" s="58">
        <v>44496</v>
      </c>
      <c r="D798" s="12" t="s">
        <v>1421</v>
      </c>
      <c r="E798" s="12" t="s">
        <v>1422</v>
      </c>
      <c r="F798" s="64" t="s">
        <v>1423</v>
      </c>
      <c r="G798" s="12">
        <v>4425001865</v>
      </c>
      <c r="H798" s="12" t="s">
        <v>1674</v>
      </c>
      <c r="I798" s="12" t="s">
        <v>1364</v>
      </c>
      <c r="J798" s="96">
        <v>26000</v>
      </c>
      <c r="K798" s="326" t="s">
        <v>1696</v>
      </c>
      <c r="L798" s="12" t="s">
        <v>1366</v>
      </c>
    </row>
    <row r="799" spans="1:12" ht="165.75" x14ac:dyDescent="0.25">
      <c r="A799" s="322">
        <f t="shared" si="14"/>
        <v>789</v>
      </c>
      <c r="B799" s="58">
        <v>44496</v>
      </c>
      <c r="C799" s="58">
        <v>44496</v>
      </c>
      <c r="D799" s="12" t="s">
        <v>1291</v>
      </c>
      <c r="E799" s="12" t="s">
        <v>1292</v>
      </c>
      <c r="F799" s="64" t="s">
        <v>1293</v>
      </c>
      <c r="G799" s="12">
        <v>4443023283</v>
      </c>
      <c r="H799" s="12" t="s">
        <v>1674</v>
      </c>
      <c r="I799" s="12" t="s">
        <v>1364</v>
      </c>
      <c r="J799" s="96">
        <v>160600</v>
      </c>
      <c r="K799" s="326" t="s">
        <v>1696</v>
      </c>
      <c r="L799" s="12" t="s">
        <v>1366</v>
      </c>
    </row>
    <row r="800" spans="1:12" ht="114.75" x14ac:dyDescent="0.25">
      <c r="A800" s="322">
        <f t="shared" si="14"/>
        <v>790</v>
      </c>
      <c r="B800" s="58">
        <v>44496</v>
      </c>
      <c r="C800" s="58">
        <v>44496</v>
      </c>
      <c r="D800" s="12" t="s">
        <v>1417</v>
      </c>
      <c r="E800" s="12" t="s">
        <v>1418</v>
      </c>
      <c r="F800" s="64" t="s">
        <v>1419</v>
      </c>
      <c r="G800" s="12">
        <v>4424001196</v>
      </c>
      <c r="H800" s="12" t="s">
        <v>1674</v>
      </c>
      <c r="I800" s="12" t="s">
        <v>1364</v>
      </c>
      <c r="J800" s="96">
        <v>29500</v>
      </c>
      <c r="K800" s="326" t="s">
        <v>1696</v>
      </c>
      <c r="L800" s="12" t="s">
        <v>1366</v>
      </c>
    </row>
    <row r="801" spans="1:12" ht="114.75" x14ac:dyDescent="0.25">
      <c r="A801" s="322">
        <f t="shared" si="14"/>
        <v>791</v>
      </c>
      <c r="B801" s="58">
        <v>44496</v>
      </c>
      <c r="C801" s="58">
        <v>44496</v>
      </c>
      <c r="D801" s="12" t="s">
        <v>1411</v>
      </c>
      <c r="E801" s="12" t="s">
        <v>1412</v>
      </c>
      <c r="F801" s="64" t="s">
        <v>1305</v>
      </c>
      <c r="G801" s="12">
        <v>4418001328</v>
      </c>
      <c r="H801" s="12" t="s">
        <v>1674</v>
      </c>
      <c r="I801" s="12" t="s">
        <v>1364</v>
      </c>
      <c r="J801" s="96">
        <v>25250</v>
      </c>
      <c r="K801" s="326" t="s">
        <v>1696</v>
      </c>
      <c r="L801" s="12" t="s">
        <v>1366</v>
      </c>
    </row>
    <row r="802" spans="1:12" ht="114.75" x14ac:dyDescent="0.25">
      <c r="A802" s="322">
        <f t="shared" si="14"/>
        <v>792</v>
      </c>
      <c r="B802" s="58">
        <v>44503</v>
      </c>
      <c r="C802" s="58">
        <v>44503</v>
      </c>
      <c r="D802" s="190" t="s">
        <v>1657</v>
      </c>
      <c r="E802" s="86" t="s">
        <v>1658</v>
      </c>
      <c r="F802" s="64" t="s">
        <v>1659</v>
      </c>
      <c r="G802" s="190" t="s">
        <v>1660</v>
      </c>
      <c r="H802" s="86" t="s">
        <v>1661</v>
      </c>
      <c r="I802" s="86" t="s">
        <v>1364</v>
      </c>
      <c r="J802" s="96">
        <v>1896124.3</v>
      </c>
      <c r="K802" s="326" t="s">
        <v>1696</v>
      </c>
      <c r="L802" s="12" t="s">
        <v>1366</v>
      </c>
    </row>
    <row r="803" spans="1:12" ht="140.25" x14ac:dyDescent="0.25">
      <c r="A803" s="322">
        <f t="shared" si="14"/>
        <v>793</v>
      </c>
      <c r="B803" s="58">
        <v>44503</v>
      </c>
      <c r="C803" s="58">
        <v>44503</v>
      </c>
      <c r="D803" s="12" t="s">
        <v>1441</v>
      </c>
      <c r="E803" s="12" t="s">
        <v>1442</v>
      </c>
      <c r="F803" s="64" t="s">
        <v>1349</v>
      </c>
      <c r="G803" s="12">
        <v>4419002010</v>
      </c>
      <c r="H803" s="12" t="s">
        <v>1670</v>
      </c>
      <c r="I803" s="12" t="s">
        <v>1364</v>
      </c>
      <c r="J803" s="96">
        <v>636719</v>
      </c>
      <c r="K803" s="326" t="s">
        <v>1696</v>
      </c>
      <c r="L803" s="12" t="s">
        <v>1366</v>
      </c>
    </row>
    <row r="804" spans="1:12" ht="76.5" x14ac:dyDescent="0.25">
      <c r="A804" s="322">
        <f t="shared" si="14"/>
        <v>794</v>
      </c>
      <c r="B804" s="62">
        <v>44515</v>
      </c>
      <c r="C804" s="62">
        <v>44515</v>
      </c>
      <c r="D804" s="212" t="s">
        <v>1688</v>
      </c>
      <c r="E804" s="198" t="s">
        <v>1689</v>
      </c>
      <c r="F804" s="213" t="s">
        <v>1690</v>
      </c>
      <c r="G804" s="212" t="s">
        <v>1691</v>
      </c>
      <c r="H804" s="198" t="s">
        <v>1692</v>
      </c>
      <c r="I804" s="198" t="s">
        <v>1364</v>
      </c>
      <c r="J804" s="332">
        <v>334841.99</v>
      </c>
      <c r="K804" s="201" t="s">
        <v>1696</v>
      </c>
      <c r="L804" s="21" t="s">
        <v>1366</v>
      </c>
    </row>
    <row r="805" spans="1:12" ht="153" x14ac:dyDescent="0.25">
      <c r="A805" s="322">
        <f t="shared" si="14"/>
        <v>795</v>
      </c>
      <c r="B805" s="58">
        <v>44533</v>
      </c>
      <c r="C805" s="58">
        <v>44533</v>
      </c>
      <c r="D805" s="86" t="s">
        <v>1634</v>
      </c>
      <c r="E805" s="86" t="s">
        <v>1635</v>
      </c>
      <c r="F805" s="451" t="s">
        <v>1636</v>
      </c>
      <c r="G805" s="86">
        <v>4401192265</v>
      </c>
      <c r="H805" s="86" t="s">
        <v>1637</v>
      </c>
      <c r="I805" s="86" t="s">
        <v>1364</v>
      </c>
      <c r="J805" s="327">
        <v>3045135.28</v>
      </c>
      <c r="K805" s="326" t="s">
        <v>1696</v>
      </c>
      <c r="L805" s="12" t="s">
        <v>1366</v>
      </c>
    </row>
    <row r="806" spans="1:12" ht="114.75" x14ac:dyDescent="0.25">
      <c r="A806" s="322">
        <f t="shared" si="14"/>
        <v>796</v>
      </c>
      <c r="B806" s="58">
        <v>44533</v>
      </c>
      <c r="C806" s="58">
        <v>44533</v>
      </c>
      <c r="D806" s="190" t="s">
        <v>1657</v>
      </c>
      <c r="E806" s="86" t="s">
        <v>1658</v>
      </c>
      <c r="F806" s="64" t="s">
        <v>1659</v>
      </c>
      <c r="G806" s="190" t="s">
        <v>1660</v>
      </c>
      <c r="H806" s="86" t="s">
        <v>1661</v>
      </c>
      <c r="I806" s="86" t="s">
        <v>1364</v>
      </c>
      <c r="J806" s="96">
        <v>1773793.8</v>
      </c>
      <c r="K806" s="326" t="s">
        <v>1696</v>
      </c>
      <c r="L806" s="12" t="s">
        <v>1366</v>
      </c>
    </row>
    <row r="807" spans="1:12" ht="114.75" x14ac:dyDescent="0.25">
      <c r="A807" s="322">
        <f t="shared" si="14"/>
        <v>797</v>
      </c>
      <c r="B807" s="58">
        <v>44536</v>
      </c>
      <c r="C807" s="58">
        <v>44536</v>
      </c>
      <c r="D807" s="86" t="s">
        <v>1288</v>
      </c>
      <c r="E807" s="86" t="s">
        <v>1407</v>
      </c>
      <c r="F807" s="451" t="s">
        <v>1293</v>
      </c>
      <c r="G807" s="86">
        <v>4415004169</v>
      </c>
      <c r="H807" s="86" t="s">
        <v>1674</v>
      </c>
      <c r="I807" s="86" t="s">
        <v>1364</v>
      </c>
      <c r="J807" s="327">
        <v>27000</v>
      </c>
      <c r="K807" s="326" t="s">
        <v>1696</v>
      </c>
      <c r="L807" s="12" t="s">
        <v>1366</v>
      </c>
    </row>
    <row r="808" spans="1:12" ht="140.25" x14ac:dyDescent="0.25">
      <c r="A808" s="322">
        <f t="shared" si="14"/>
        <v>798</v>
      </c>
      <c r="B808" s="58">
        <v>44537</v>
      </c>
      <c r="C808" s="58">
        <v>44537</v>
      </c>
      <c r="D808" s="12" t="s">
        <v>1441</v>
      </c>
      <c r="E808" s="12" t="s">
        <v>1442</v>
      </c>
      <c r="F808" s="64" t="s">
        <v>1349</v>
      </c>
      <c r="G808" s="12">
        <v>4419002010</v>
      </c>
      <c r="H808" s="12" t="s">
        <v>1670</v>
      </c>
      <c r="I808" s="12" t="s">
        <v>1364</v>
      </c>
      <c r="J808" s="96">
        <v>644899</v>
      </c>
      <c r="K808" s="190" t="s">
        <v>1697</v>
      </c>
      <c r="L808" s="12" t="s">
        <v>1366</v>
      </c>
    </row>
    <row r="809" spans="1:12" ht="153" x14ac:dyDescent="0.25">
      <c r="A809" s="322">
        <f t="shared" si="14"/>
        <v>799</v>
      </c>
      <c r="B809" s="58">
        <v>44540</v>
      </c>
      <c r="C809" s="58">
        <v>44540</v>
      </c>
      <c r="D809" s="86" t="s">
        <v>1634</v>
      </c>
      <c r="E809" s="86" t="s">
        <v>1635</v>
      </c>
      <c r="F809" s="451" t="s">
        <v>1636</v>
      </c>
      <c r="G809" s="86">
        <v>4401192265</v>
      </c>
      <c r="H809" s="86" t="s">
        <v>1637</v>
      </c>
      <c r="I809" s="86" t="s">
        <v>1364</v>
      </c>
      <c r="J809" s="327">
        <v>3813318.68</v>
      </c>
      <c r="K809" s="326" t="s">
        <v>1698</v>
      </c>
      <c r="L809" s="12" t="s">
        <v>1366</v>
      </c>
    </row>
    <row r="810" spans="1:12" ht="114.75" x14ac:dyDescent="0.25">
      <c r="A810" s="322">
        <f t="shared" si="14"/>
        <v>800</v>
      </c>
      <c r="B810" s="58">
        <v>44540</v>
      </c>
      <c r="C810" s="58">
        <v>44540</v>
      </c>
      <c r="D810" s="190" t="s">
        <v>1657</v>
      </c>
      <c r="E810" s="86" t="s">
        <v>1658</v>
      </c>
      <c r="F810" s="64" t="s">
        <v>1659</v>
      </c>
      <c r="G810" s="190" t="s">
        <v>1660</v>
      </c>
      <c r="H810" s="86" t="s">
        <v>1661</v>
      </c>
      <c r="I810" s="86" t="s">
        <v>1364</v>
      </c>
      <c r="J810" s="96">
        <v>1832920.26</v>
      </c>
      <c r="K810" s="326" t="s">
        <v>1698</v>
      </c>
      <c r="L810" s="12" t="s">
        <v>1366</v>
      </c>
    </row>
    <row r="811" spans="1:12" ht="140.25" x14ac:dyDescent="0.25">
      <c r="A811" s="322">
        <f t="shared" si="14"/>
        <v>801</v>
      </c>
      <c r="B811" s="62">
        <v>44582</v>
      </c>
      <c r="C811" s="58">
        <v>44582</v>
      </c>
      <c r="D811" s="12" t="s">
        <v>1441</v>
      </c>
      <c r="E811" s="12" t="s">
        <v>1442</v>
      </c>
      <c r="F811" s="64" t="s">
        <v>1349</v>
      </c>
      <c r="G811" s="12">
        <v>4419002010</v>
      </c>
      <c r="H811" s="12" t="s">
        <v>1670</v>
      </c>
      <c r="I811" s="12" t="s">
        <v>1364</v>
      </c>
      <c r="J811" s="96">
        <v>685000</v>
      </c>
      <c r="K811" s="326" t="s">
        <v>1699</v>
      </c>
      <c r="L811" s="12" t="s">
        <v>1366</v>
      </c>
    </row>
    <row r="812" spans="1:12" ht="140.25" x14ac:dyDescent="0.25">
      <c r="A812" s="322">
        <f t="shared" si="14"/>
        <v>802</v>
      </c>
      <c r="B812" s="58">
        <v>44600</v>
      </c>
      <c r="C812" s="58">
        <v>44600</v>
      </c>
      <c r="D812" s="12" t="s">
        <v>1441</v>
      </c>
      <c r="E812" s="12" t="s">
        <v>1442</v>
      </c>
      <c r="F812" s="64" t="s">
        <v>1349</v>
      </c>
      <c r="G812" s="12">
        <v>4419002010</v>
      </c>
      <c r="H812" s="12" t="s">
        <v>1670</v>
      </c>
      <c r="I812" s="12" t="s">
        <v>1364</v>
      </c>
      <c r="J812" s="96">
        <v>685000</v>
      </c>
      <c r="K812" s="326" t="s">
        <v>1700</v>
      </c>
      <c r="L812" s="12" t="s">
        <v>1366</v>
      </c>
    </row>
    <row r="813" spans="1:12" ht="153" x14ac:dyDescent="0.25">
      <c r="A813" s="322">
        <f t="shared" si="14"/>
        <v>803</v>
      </c>
      <c r="B813" s="58">
        <v>44608</v>
      </c>
      <c r="C813" s="58">
        <v>44608</v>
      </c>
      <c r="D813" s="86" t="s">
        <v>1634</v>
      </c>
      <c r="E813" s="86" t="s">
        <v>1635</v>
      </c>
      <c r="F813" s="451" t="s">
        <v>1636</v>
      </c>
      <c r="G813" s="86">
        <v>4401192265</v>
      </c>
      <c r="H813" s="86" t="s">
        <v>1637</v>
      </c>
      <c r="I813" s="86" t="s">
        <v>1364</v>
      </c>
      <c r="J813" s="327">
        <v>3145000</v>
      </c>
      <c r="K813" s="326" t="s">
        <v>1699</v>
      </c>
      <c r="L813" s="12" t="s">
        <v>1366</v>
      </c>
    </row>
    <row r="814" spans="1:12" ht="114.75" x14ac:dyDescent="0.25">
      <c r="A814" s="322">
        <f t="shared" si="14"/>
        <v>804</v>
      </c>
      <c r="B814" s="58">
        <v>44608</v>
      </c>
      <c r="C814" s="58">
        <v>44608</v>
      </c>
      <c r="D814" s="190" t="s">
        <v>1657</v>
      </c>
      <c r="E814" s="86" t="s">
        <v>1658</v>
      </c>
      <c r="F814" s="64" t="s">
        <v>1659</v>
      </c>
      <c r="G814" s="190" t="s">
        <v>1660</v>
      </c>
      <c r="H814" s="86" t="s">
        <v>1661</v>
      </c>
      <c r="I814" s="86" t="s">
        <v>1364</v>
      </c>
      <c r="J814" s="96">
        <v>1754968</v>
      </c>
      <c r="K814" s="326" t="s">
        <v>1699</v>
      </c>
      <c r="L814" s="12" t="s">
        <v>1366</v>
      </c>
    </row>
    <row r="815" spans="1:12" ht="114.75" x14ac:dyDescent="0.25">
      <c r="A815" s="322">
        <f t="shared" si="14"/>
        <v>805</v>
      </c>
      <c r="B815" s="58">
        <v>44616</v>
      </c>
      <c r="C815" s="58">
        <v>44616</v>
      </c>
      <c r="D815" s="12" t="s">
        <v>1266</v>
      </c>
      <c r="E815" s="12" t="s">
        <v>1363</v>
      </c>
      <c r="F815" s="64" t="s">
        <v>1268</v>
      </c>
      <c r="G815" s="12">
        <v>4408003742</v>
      </c>
      <c r="H815" s="12" t="s">
        <v>1674</v>
      </c>
      <c r="I815" s="12" t="s">
        <v>1364</v>
      </c>
      <c r="J815" s="96">
        <v>27175</v>
      </c>
      <c r="K815" s="326" t="s">
        <v>1701</v>
      </c>
      <c r="L815" s="12" t="s">
        <v>1366</v>
      </c>
    </row>
    <row r="816" spans="1:12" ht="114.75" x14ac:dyDescent="0.25">
      <c r="A816" s="322">
        <f t="shared" si="14"/>
        <v>806</v>
      </c>
      <c r="B816" s="58">
        <v>44616</v>
      </c>
      <c r="C816" s="58">
        <v>44616</v>
      </c>
      <c r="D816" s="12" t="s">
        <v>1338</v>
      </c>
      <c r="E816" s="12" t="s">
        <v>1393</v>
      </c>
      <c r="F816" s="64" t="s">
        <v>1340</v>
      </c>
      <c r="G816" s="12">
        <v>4429002669</v>
      </c>
      <c r="H816" s="12" t="s">
        <v>1674</v>
      </c>
      <c r="I816" s="12" t="s">
        <v>1364</v>
      </c>
      <c r="J816" s="96">
        <v>32250</v>
      </c>
      <c r="K816" s="326" t="s">
        <v>1701</v>
      </c>
      <c r="L816" s="12" t="s">
        <v>1366</v>
      </c>
    </row>
    <row r="817" spans="1:12" ht="114.75" x14ac:dyDescent="0.25">
      <c r="A817" s="322">
        <f t="shared" si="14"/>
        <v>807</v>
      </c>
      <c r="B817" s="58">
        <v>44617</v>
      </c>
      <c r="C817" s="58">
        <v>44617</v>
      </c>
      <c r="D817" s="12" t="s">
        <v>1417</v>
      </c>
      <c r="E817" s="12" t="s">
        <v>1418</v>
      </c>
      <c r="F817" s="64" t="s">
        <v>1419</v>
      </c>
      <c r="G817" s="12">
        <v>4424001196</v>
      </c>
      <c r="H817" s="12" t="s">
        <v>1674</v>
      </c>
      <c r="I817" s="12" t="s">
        <v>1364</v>
      </c>
      <c r="J817" s="96">
        <v>29500</v>
      </c>
      <c r="K817" s="326" t="s">
        <v>1701</v>
      </c>
      <c r="L817" s="12" t="s">
        <v>1366</v>
      </c>
    </row>
    <row r="818" spans="1:12" ht="114.75" x14ac:dyDescent="0.25">
      <c r="A818" s="322">
        <f t="shared" si="14"/>
        <v>808</v>
      </c>
      <c r="B818" s="58">
        <v>44617</v>
      </c>
      <c r="C818" s="58">
        <v>44617</v>
      </c>
      <c r="D818" s="86" t="s">
        <v>1288</v>
      </c>
      <c r="E818" s="86" t="s">
        <v>1407</v>
      </c>
      <c r="F818" s="451" t="s">
        <v>1293</v>
      </c>
      <c r="G818" s="86">
        <v>4415004169</v>
      </c>
      <c r="H818" s="86" t="s">
        <v>1674</v>
      </c>
      <c r="I818" s="86" t="s">
        <v>1364</v>
      </c>
      <c r="J818" s="327">
        <v>27000</v>
      </c>
      <c r="K818" s="326" t="s">
        <v>1701</v>
      </c>
      <c r="L818" s="12" t="s">
        <v>1366</v>
      </c>
    </row>
    <row r="819" spans="1:12" ht="114.75" x14ac:dyDescent="0.25">
      <c r="A819" s="322">
        <f t="shared" si="14"/>
        <v>809</v>
      </c>
      <c r="B819" s="58">
        <v>44620</v>
      </c>
      <c r="C819" s="58">
        <v>44620</v>
      </c>
      <c r="D819" s="12" t="s">
        <v>1341</v>
      </c>
      <c r="E819" s="12" t="s">
        <v>1395</v>
      </c>
      <c r="F819" s="64" t="s">
        <v>1343</v>
      </c>
      <c r="G819" s="12">
        <v>4407003965</v>
      </c>
      <c r="H819" s="12" t="s">
        <v>1674</v>
      </c>
      <c r="I819" s="12" t="s">
        <v>1364</v>
      </c>
      <c r="J819" s="96">
        <v>61875</v>
      </c>
      <c r="K819" s="326" t="s">
        <v>1701</v>
      </c>
      <c r="L819" s="12" t="s">
        <v>1366</v>
      </c>
    </row>
    <row r="820" spans="1:12" ht="114.75" x14ac:dyDescent="0.25">
      <c r="A820" s="322">
        <f t="shared" si="14"/>
        <v>810</v>
      </c>
      <c r="B820" s="58">
        <v>44621</v>
      </c>
      <c r="C820" s="58">
        <v>44621</v>
      </c>
      <c r="D820" s="12" t="s">
        <v>1271</v>
      </c>
      <c r="E820" s="12" t="s">
        <v>1368</v>
      </c>
      <c r="F820" s="64" t="s">
        <v>1273</v>
      </c>
      <c r="G820" s="12">
        <v>4402006183</v>
      </c>
      <c r="H820" s="12" t="s">
        <v>1674</v>
      </c>
      <c r="I820" s="12" t="s">
        <v>1364</v>
      </c>
      <c r="J820" s="96">
        <v>42700</v>
      </c>
      <c r="K820" s="326" t="s">
        <v>1701</v>
      </c>
      <c r="L820" s="12" t="s">
        <v>1366</v>
      </c>
    </row>
    <row r="821" spans="1:12" ht="153" x14ac:dyDescent="0.25">
      <c r="A821" s="322">
        <f t="shared" si="14"/>
        <v>811</v>
      </c>
      <c r="B821" s="58">
        <v>44621</v>
      </c>
      <c r="C821" s="58">
        <v>44621</v>
      </c>
      <c r="D821" s="86" t="s">
        <v>1634</v>
      </c>
      <c r="E821" s="86" t="s">
        <v>1635</v>
      </c>
      <c r="F821" s="451" t="s">
        <v>1636</v>
      </c>
      <c r="G821" s="86">
        <v>4401192265</v>
      </c>
      <c r="H821" s="86" t="s">
        <v>1637</v>
      </c>
      <c r="I821" s="86" t="s">
        <v>1364</v>
      </c>
      <c r="J821" s="327">
        <v>3229732</v>
      </c>
      <c r="K821" s="326" t="s">
        <v>1700</v>
      </c>
      <c r="L821" s="12" t="s">
        <v>1366</v>
      </c>
    </row>
    <row r="822" spans="1:12" ht="114.75" x14ac:dyDescent="0.25">
      <c r="A822" s="322">
        <f t="shared" si="14"/>
        <v>812</v>
      </c>
      <c r="B822" s="58">
        <v>44621</v>
      </c>
      <c r="C822" s="58">
        <v>44621</v>
      </c>
      <c r="D822" s="190" t="s">
        <v>1657</v>
      </c>
      <c r="E822" s="86" t="s">
        <v>1658</v>
      </c>
      <c r="F822" s="64" t="s">
        <v>1659</v>
      </c>
      <c r="G822" s="190" t="s">
        <v>1660</v>
      </c>
      <c r="H822" s="86" t="s">
        <v>1661</v>
      </c>
      <c r="I822" s="86" t="s">
        <v>1364</v>
      </c>
      <c r="J822" s="96">
        <v>1771619</v>
      </c>
      <c r="K822" s="326" t="s">
        <v>1700</v>
      </c>
      <c r="L822" s="12" t="s">
        <v>1366</v>
      </c>
    </row>
    <row r="823" spans="1:12" ht="114.75" x14ac:dyDescent="0.25">
      <c r="A823" s="322">
        <f t="shared" si="14"/>
        <v>813</v>
      </c>
      <c r="B823" s="58">
        <v>44623</v>
      </c>
      <c r="C823" s="58">
        <v>44623</v>
      </c>
      <c r="D823" s="12" t="s">
        <v>1321</v>
      </c>
      <c r="E823" s="12" t="s">
        <v>1387</v>
      </c>
      <c r="F823" s="64" t="s">
        <v>1388</v>
      </c>
      <c r="G823" s="12">
        <v>4423002239</v>
      </c>
      <c r="H823" s="12" t="s">
        <v>1674</v>
      </c>
      <c r="I823" s="12" t="s">
        <v>1364</v>
      </c>
      <c r="J823" s="96">
        <v>28000</v>
      </c>
      <c r="K823" s="326" t="s">
        <v>1701</v>
      </c>
      <c r="L823" s="12" t="s">
        <v>1366</v>
      </c>
    </row>
    <row r="824" spans="1:12" ht="114.75" x14ac:dyDescent="0.25">
      <c r="A824" s="322">
        <f t="shared" si="14"/>
        <v>814</v>
      </c>
      <c r="B824" s="58">
        <v>44623</v>
      </c>
      <c r="C824" s="58">
        <v>44623</v>
      </c>
      <c r="D824" s="12" t="s">
        <v>1277</v>
      </c>
      <c r="E824" s="12" t="s">
        <v>1371</v>
      </c>
      <c r="F824" s="64" t="s">
        <v>1279</v>
      </c>
      <c r="G824" s="12">
        <v>4410002263</v>
      </c>
      <c r="H824" s="12" t="s">
        <v>1674</v>
      </c>
      <c r="I824" s="12" t="s">
        <v>1364</v>
      </c>
      <c r="J824" s="96">
        <v>33925</v>
      </c>
      <c r="K824" s="326" t="s">
        <v>1701</v>
      </c>
      <c r="L824" s="12" t="s">
        <v>1366</v>
      </c>
    </row>
    <row r="825" spans="1:12" ht="127.5" x14ac:dyDescent="0.25">
      <c r="A825" s="322">
        <f t="shared" si="14"/>
        <v>815</v>
      </c>
      <c r="B825" s="58">
        <v>44624</v>
      </c>
      <c r="C825" s="58">
        <v>44624</v>
      </c>
      <c r="D825" s="12" t="s">
        <v>1344</v>
      </c>
      <c r="E825" s="12" t="s">
        <v>1397</v>
      </c>
      <c r="F825" s="64" t="s">
        <v>1346</v>
      </c>
      <c r="G825" s="12">
        <v>4443023068</v>
      </c>
      <c r="H825" s="12" t="s">
        <v>1674</v>
      </c>
      <c r="I825" s="12" t="s">
        <v>1364</v>
      </c>
      <c r="J825" s="96">
        <v>101000</v>
      </c>
      <c r="K825" s="326" t="s">
        <v>1701</v>
      </c>
      <c r="L825" s="12" t="s">
        <v>1366</v>
      </c>
    </row>
    <row r="826" spans="1:12" ht="114.75" x14ac:dyDescent="0.25">
      <c r="A826" s="322">
        <f t="shared" si="14"/>
        <v>816</v>
      </c>
      <c r="B826" s="58">
        <v>44624</v>
      </c>
      <c r="C826" s="58">
        <v>44624</v>
      </c>
      <c r="D826" s="12" t="s">
        <v>1421</v>
      </c>
      <c r="E826" s="12" t="s">
        <v>1422</v>
      </c>
      <c r="F826" s="64" t="s">
        <v>1423</v>
      </c>
      <c r="G826" s="12">
        <v>4425001865</v>
      </c>
      <c r="H826" s="12" t="s">
        <v>1674</v>
      </c>
      <c r="I826" s="12" t="s">
        <v>1364</v>
      </c>
      <c r="J826" s="96">
        <v>26000</v>
      </c>
      <c r="K826" s="326" t="s">
        <v>1701</v>
      </c>
      <c r="L826" s="12" t="s">
        <v>1366</v>
      </c>
    </row>
    <row r="827" spans="1:12" ht="140.25" x14ac:dyDescent="0.25">
      <c r="A827" s="322">
        <f t="shared" si="14"/>
        <v>817</v>
      </c>
      <c r="B827" s="58">
        <v>44624</v>
      </c>
      <c r="C827" s="58">
        <v>44624</v>
      </c>
      <c r="D827" s="12" t="s">
        <v>1441</v>
      </c>
      <c r="E827" s="12" t="s">
        <v>1442</v>
      </c>
      <c r="F827" s="64" t="s">
        <v>1349</v>
      </c>
      <c r="G827" s="12">
        <v>4419002010</v>
      </c>
      <c r="H827" s="12" t="s">
        <v>1670</v>
      </c>
      <c r="I827" s="12" t="s">
        <v>1364</v>
      </c>
      <c r="J827" s="96">
        <v>685000</v>
      </c>
      <c r="K827" s="326" t="s">
        <v>1702</v>
      </c>
      <c r="L827" s="12" t="s">
        <v>1366</v>
      </c>
    </row>
    <row r="828" spans="1:12" ht="102" x14ac:dyDescent="0.25">
      <c r="A828" s="322">
        <f t="shared" si="14"/>
        <v>818</v>
      </c>
      <c r="B828" s="58">
        <v>44629</v>
      </c>
      <c r="C828" s="58">
        <v>44629</v>
      </c>
      <c r="D828" s="12" t="s">
        <v>1437</v>
      </c>
      <c r="E828" s="12" t="s">
        <v>1438</v>
      </c>
      <c r="F828" s="64" t="s">
        <v>1439</v>
      </c>
      <c r="G828" s="12">
        <v>4401020481</v>
      </c>
      <c r="H828" s="12" t="s">
        <v>1674</v>
      </c>
      <c r="I828" s="12" t="s">
        <v>1364</v>
      </c>
      <c r="J828" s="96">
        <v>75000</v>
      </c>
      <c r="K828" s="326" t="s">
        <v>1701</v>
      </c>
      <c r="L828" s="12" t="s">
        <v>1366</v>
      </c>
    </row>
    <row r="829" spans="1:12" ht="114.75" x14ac:dyDescent="0.25">
      <c r="A829" s="322">
        <f t="shared" si="14"/>
        <v>819</v>
      </c>
      <c r="B829" s="58">
        <v>44629</v>
      </c>
      <c r="C829" s="58">
        <v>44629</v>
      </c>
      <c r="D829" s="12" t="s">
        <v>1315</v>
      </c>
      <c r="E829" s="12" t="s">
        <v>1385</v>
      </c>
      <c r="F829" s="64" t="s">
        <v>1317</v>
      </c>
      <c r="G829" s="12">
        <v>4421004738</v>
      </c>
      <c r="H829" s="12" t="s">
        <v>1674</v>
      </c>
      <c r="I829" s="12" t="s">
        <v>1364</v>
      </c>
      <c r="J829" s="96">
        <v>39000</v>
      </c>
      <c r="K829" s="326" t="s">
        <v>1701</v>
      </c>
      <c r="L829" s="12" t="s">
        <v>1366</v>
      </c>
    </row>
    <row r="830" spans="1:12" ht="114.75" x14ac:dyDescent="0.25">
      <c r="A830" s="322">
        <f t="shared" si="14"/>
        <v>820</v>
      </c>
      <c r="B830" s="58">
        <v>44629</v>
      </c>
      <c r="C830" s="58">
        <v>44629</v>
      </c>
      <c r="D830" s="12" t="s">
        <v>1286</v>
      </c>
      <c r="E830" s="12" t="s">
        <v>1373</v>
      </c>
      <c r="F830" s="64" t="s">
        <v>1374</v>
      </c>
      <c r="G830" s="12">
        <v>4412002678</v>
      </c>
      <c r="H830" s="12" t="s">
        <v>1674</v>
      </c>
      <c r="I830" s="12" t="s">
        <v>1364</v>
      </c>
      <c r="J830" s="96">
        <v>34500</v>
      </c>
      <c r="K830" s="326" t="s">
        <v>1701</v>
      </c>
      <c r="L830" s="12" t="s">
        <v>1366</v>
      </c>
    </row>
    <row r="831" spans="1:12" ht="114.75" x14ac:dyDescent="0.25">
      <c r="A831" s="322">
        <f t="shared" si="14"/>
        <v>821</v>
      </c>
      <c r="B831" s="58">
        <v>44630</v>
      </c>
      <c r="C831" s="58">
        <v>44630</v>
      </c>
      <c r="D831" s="12" t="s">
        <v>1332</v>
      </c>
      <c r="E831" s="12" t="s">
        <v>1390</v>
      </c>
      <c r="F831" s="64" t="s">
        <v>1334</v>
      </c>
      <c r="G831" s="12">
        <v>4427003353</v>
      </c>
      <c r="H831" s="12" t="s">
        <v>1674</v>
      </c>
      <c r="I831" s="12" t="s">
        <v>1364</v>
      </c>
      <c r="J831" s="96">
        <v>36500</v>
      </c>
      <c r="K831" s="326" t="s">
        <v>1701</v>
      </c>
      <c r="L831" s="12" t="s">
        <v>1366</v>
      </c>
    </row>
    <row r="832" spans="1:12" ht="114.75" x14ac:dyDescent="0.25">
      <c r="A832" s="322">
        <f t="shared" si="14"/>
        <v>822</v>
      </c>
      <c r="B832" s="58">
        <v>44630</v>
      </c>
      <c r="C832" s="58">
        <v>44630</v>
      </c>
      <c r="D832" s="12" t="s">
        <v>1329</v>
      </c>
      <c r="E832" s="12" t="s">
        <v>1330</v>
      </c>
      <c r="F832" s="64" t="s">
        <v>1331</v>
      </c>
      <c r="G832" s="12">
        <v>4426002580</v>
      </c>
      <c r="H832" s="12" t="s">
        <v>1674</v>
      </c>
      <c r="I832" s="12" t="s">
        <v>1364</v>
      </c>
      <c r="J832" s="96">
        <v>48000</v>
      </c>
      <c r="K832" s="326" t="s">
        <v>1701</v>
      </c>
      <c r="L832" s="12" t="s">
        <v>1366</v>
      </c>
    </row>
    <row r="833" spans="1:12" ht="165.75" x14ac:dyDescent="0.25">
      <c r="A833" s="322">
        <f t="shared" si="14"/>
        <v>823</v>
      </c>
      <c r="B833" s="58">
        <v>44630</v>
      </c>
      <c r="C833" s="58">
        <v>44630</v>
      </c>
      <c r="D833" s="12" t="s">
        <v>1291</v>
      </c>
      <c r="E833" s="12" t="s">
        <v>1292</v>
      </c>
      <c r="F833" s="64" t="s">
        <v>1293</v>
      </c>
      <c r="G833" s="12">
        <v>4443023283</v>
      </c>
      <c r="H833" s="12" t="s">
        <v>1674</v>
      </c>
      <c r="I833" s="12" t="s">
        <v>1364</v>
      </c>
      <c r="J833" s="96">
        <v>160600</v>
      </c>
      <c r="K833" s="326" t="s">
        <v>1701</v>
      </c>
      <c r="L833" s="12" t="s">
        <v>1366</v>
      </c>
    </row>
    <row r="834" spans="1:12" ht="153" x14ac:dyDescent="0.25">
      <c r="A834" s="322">
        <f t="shared" si="14"/>
        <v>824</v>
      </c>
      <c r="B834" s="58">
        <v>44634</v>
      </c>
      <c r="C834" s="58">
        <v>44634</v>
      </c>
      <c r="D834" s="86" t="s">
        <v>1634</v>
      </c>
      <c r="E834" s="86" t="s">
        <v>1635</v>
      </c>
      <c r="F834" s="451" t="s">
        <v>1636</v>
      </c>
      <c r="G834" s="86">
        <v>4401192265</v>
      </c>
      <c r="H834" s="86" t="s">
        <v>1637</v>
      </c>
      <c r="I834" s="86" t="s">
        <v>1364</v>
      </c>
      <c r="J834" s="327">
        <v>3575774</v>
      </c>
      <c r="K834" s="326" t="s">
        <v>1703</v>
      </c>
      <c r="L834" s="12" t="s">
        <v>1366</v>
      </c>
    </row>
    <row r="835" spans="1:12" ht="114.75" x14ac:dyDescent="0.25">
      <c r="A835" s="322">
        <f t="shared" si="14"/>
        <v>825</v>
      </c>
      <c r="B835" s="58">
        <v>44634</v>
      </c>
      <c r="C835" s="58">
        <v>44634</v>
      </c>
      <c r="D835" s="190" t="s">
        <v>1657</v>
      </c>
      <c r="E835" s="86" t="s">
        <v>1658</v>
      </c>
      <c r="F835" s="64" t="s">
        <v>1659</v>
      </c>
      <c r="G835" s="190" t="s">
        <v>1660</v>
      </c>
      <c r="H835" s="86" t="s">
        <v>1661</v>
      </c>
      <c r="I835" s="86" t="s">
        <v>1364</v>
      </c>
      <c r="J835" s="96">
        <v>1961435</v>
      </c>
      <c r="K835" s="326" t="s">
        <v>1702</v>
      </c>
      <c r="L835" s="12" t="s">
        <v>1366</v>
      </c>
    </row>
    <row r="836" spans="1:12" ht="114.75" x14ac:dyDescent="0.25">
      <c r="A836" s="322">
        <f t="shared" si="14"/>
        <v>826</v>
      </c>
      <c r="B836" s="58">
        <v>44635</v>
      </c>
      <c r="C836" s="58">
        <v>44635</v>
      </c>
      <c r="D836" s="12" t="s">
        <v>1318</v>
      </c>
      <c r="E836" s="12" t="s">
        <v>1414</v>
      </c>
      <c r="F836" s="64" t="s">
        <v>1320</v>
      </c>
      <c r="G836" s="12" t="s">
        <v>1415</v>
      </c>
      <c r="H836" s="12" t="s">
        <v>1674</v>
      </c>
      <c r="I836" s="12" t="s">
        <v>1364</v>
      </c>
      <c r="J836" s="96">
        <v>27500</v>
      </c>
      <c r="K836" s="326" t="s">
        <v>1701</v>
      </c>
      <c r="L836" s="12" t="s">
        <v>1366</v>
      </c>
    </row>
    <row r="837" spans="1:12" ht="114.75" x14ac:dyDescent="0.25">
      <c r="A837" s="322">
        <f t="shared" si="14"/>
        <v>827</v>
      </c>
      <c r="B837" s="58">
        <v>44635</v>
      </c>
      <c r="C837" s="58">
        <v>44635</v>
      </c>
      <c r="D837" s="12" t="s">
        <v>1335</v>
      </c>
      <c r="E837" s="12" t="s">
        <v>1391</v>
      </c>
      <c r="F837" s="64" t="s">
        <v>1337</v>
      </c>
      <c r="G837" s="12">
        <v>4428002803</v>
      </c>
      <c r="H837" s="12" t="s">
        <v>1674</v>
      </c>
      <c r="I837" s="12" t="s">
        <v>1364</v>
      </c>
      <c r="J837" s="96">
        <v>31000</v>
      </c>
      <c r="K837" s="326" t="s">
        <v>1701</v>
      </c>
      <c r="L837" s="12" t="s">
        <v>1366</v>
      </c>
    </row>
    <row r="838" spans="1:12" ht="114.75" x14ac:dyDescent="0.25">
      <c r="A838" s="322">
        <f t="shared" si="14"/>
        <v>828</v>
      </c>
      <c r="B838" s="58">
        <v>44635</v>
      </c>
      <c r="C838" s="58">
        <v>44635</v>
      </c>
      <c r="D838" s="12" t="s">
        <v>1312</v>
      </c>
      <c r="E838" s="12" t="s">
        <v>1383</v>
      </c>
      <c r="F838" s="64" t="s">
        <v>1314</v>
      </c>
      <c r="G838" s="12">
        <v>4420001565</v>
      </c>
      <c r="H838" s="12" t="s">
        <v>1674</v>
      </c>
      <c r="I838" s="12" t="s">
        <v>1364</v>
      </c>
      <c r="J838" s="96">
        <v>24500</v>
      </c>
      <c r="K838" s="326" t="s">
        <v>1701</v>
      </c>
      <c r="L838" s="12" t="s">
        <v>1366</v>
      </c>
    </row>
    <row r="839" spans="1:12" ht="114.75" x14ac:dyDescent="0.25">
      <c r="A839" s="322">
        <f t="shared" si="14"/>
        <v>829</v>
      </c>
      <c r="B839" s="58">
        <v>44635</v>
      </c>
      <c r="C839" s="58">
        <v>44635</v>
      </c>
      <c r="D839" s="12" t="s">
        <v>1306</v>
      </c>
      <c r="E839" s="12" t="s">
        <v>1381</v>
      </c>
      <c r="F839" s="64" t="s">
        <v>1308</v>
      </c>
      <c r="G839" s="12">
        <v>4406001718</v>
      </c>
      <c r="H839" s="12" t="s">
        <v>1674</v>
      </c>
      <c r="I839" s="12" t="s">
        <v>1364</v>
      </c>
      <c r="J839" s="96">
        <v>38000</v>
      </c>
      <c r="K839" s="326" t="s">
        <v>1701</v>
      </c>
      <c r="L839" s="12" t="s">
        <v>1366</v>
      </c>
    </row>
    <row r="840" spans="1:12" ht="114.75" x14ac:dyDescent="0.25">
      <c r="A840" s="322">
        <f t="shared" si="14"/>
        <v>830</v>
      </c>
      <c r="B840" s="58">
        <v>44635</v>
      </c>
      <c r="C840" s="58">
        <v>44635</v>
      </c>
      <c r="D840" s="12" t="s">
        <v>1309</v>
      </c>
      <c r="E840" s="12" t="s">
        <v>1382</v>
      </c>
      <c r="F840" s="64" t="s">
        <v>1311</v>
      </c>
      <c r="G840" s="12">
        <v>4405002645</v>
      </c>
      <c r="H840" s="12" t="s">
        <v>1674</v>
      </c>
      <c r="I840" s="12" t="s">
        <v>1364</v>
      </c>
      <c r="J840" s="96">
        <v>46250</v>
      </c>
      <c r="K840" s="326" t="s">
        <v>1701</v>
      </c>
      <c r="L840" s="12" t="s">
        <v>1366</v>
      </c>
    </row>
    <row r="841" spans="1:12" ht="114.75" x14ac:dyDescent="0.25">
      <c r="A841" s="322">
        <f t="shared" ref="A841:A904" si="15">A840+1</f>
        <v>831</v>
      </c>
      <c r="B841" s="58">
        <v>44636</v>
      </c>
      <c r="C841" s="58">
        <v>44636</v>
      </c>
      <c r="D841" s="12" t="s">
        <v>1283</v>
      </c>
      <c r="E841" s="12" t="s">
        <v>1404</v>
      </c>
      <c r="F841" s="64" t="s">
        <v>1285</v>
      </c>
      <c r="G841" s="12">
        <v>4413001282</v>
      </c>
      <c r="H841" s="12" t="s">
        <v>1674</v>
      </c>
      <c r="I841" s="12" t="s">
        <v>1364</v>
      </c>
      <c r="J841" s="96">
        <v>25500</v>
      </c>
      <c r="K841" s="326" t="s">
        <v>1701</v>
      </c>
      <c r="L841" s="12" t="s">
        <v>1366</v>
      </c>
    </row>
    <row r="842" spans="1:12" ht="114.75" x14ac:dyDescent="0.25">
      <c r="A842" s="322">
        <f t="shared" si="15"/>
        <v>832</v>
      </c>
      <c r="B842" s="58">
        <v>44636</v>
      </c>
      <c r="C842" s="58">
        <v>44636</v>
      </c>
      <c r="D842" s="86" t="s">
        <v>1297</v>
      </c>
      <c r="E842" s="86" t="s">
        <v>1379</v>
      </c>
      <c r="F842" s="451" t="s">
        <v>1299</v>
      </c>
      <c r="G842" s="86">
        <v>4416003094</v>
      </c>
      <c r="H842" s="12" t="s">
        <v>1674</v>
      </c>
      <c r="I842" s="12" t="s">
        <v>1364</v>
      </c>
      <c r="J842" s="96">
        <v>31800</v>
      </c>
      <c r="K842" s="326" t="s">
        <v>1701</v>
      </c>
      <c r="L842" s="12" t="s">
        <v>1366</v>
      </c>
    </row>
    <row r="843" spans="1:12" ht="114.75" x14ac:dyDescent="0.25">
      <c r="A843" s="322">
        <f t="shared" si="15"/>
        <v>833</v>
      </c>
      <c r="B843" s="58">
        <v>44636</v>
      </c>
      <c r="C843" s="58">
        <v>44636</v>
      </c>
      <c r="D843" s="12" t="s">
        <v>1300</v>
      </c>
      <c r="E843" s="12" t="s">
        <v>1409</v>
      </c>
      <c r="F843" s="64" t="s">
        <v>1302</v>
      </c>
      <c r="G843" s="12">
        <v>4404003156</v>
      </c>
      <c r="H843" s="12" t="s">
        <v>1674</v>
      </c>
      <c r="I843" s="12" t="s">
        <v>1364</v>
      </c>
      <c r="J843" s="96">
        <v>35450</v>
      </c>
      <c r="K843" s="326" t="s">
        <v>1701</v>
      </c>
      <c r="L843" s="12" t="s">
        <v>1366</v>
      </c>
    </row>
    <row r="844" spans="1:12" ht="114.75" x14ac:dyDescent="0.25">
      <c r="A844" s="322">
        <f t="shared" si="15"/>
        <v>834</v>
      </c>
      <c r="B844" s="58">
        <v>44638</v>
      </c>
      <c r="C844" s="58">
        <v>44638</v>
      </c>
      <c r="D844" s="86" t="s">
        <v>1400</v>
      </c>
      <c r="E844" s="86" t="s">
        <v>1401</v>
      </c>
      <c r="F844" s="451" t="s">
        <v>1402</v>
      </c>
      <c r="G844" s="326" t="s">
        <v>1403</v>
      </c>
      <c r="H844" s="86" t="s">
        <v>1674</v>
      </c>
      <c r="I844" s="86" t="s">
        <v>1364</v>
      </c>
      <c r="J844" s="327">
        <v>46875</v>
      </c>
      <c r="K844" s="326" t="s">
        <v>1701</v>
      </c>
      <c r="L844" s="12" t="s">
        <v>1366</v>
      </c>
    </row>
    <row r="845" spans="1:12" ht="114.75" x14ac:dyDescent="0.25">
      <c r="A845" s="322">
        <f t="shared" si="15"/>
        <v>835</v>
      </c>
      <c r="B845" s="58">
        <v>44645</v>
      </c>
      <c r="C845" s="58">
        <v>44645</v>
      </c>
      <c r="D845" s="12" t="s">
        <v>1411</v>
      </c>
      <c r="E845" s="12" t="s">
        <v>1412</v>
      </c>
      <c r="F845" s="64" t="s">
        <v>1305</v>
      </c>
      <c r="G845" s="12">
        <v>4418001328</v>
      </c>
      <c r="H845" s="12" t="s">
        <v>1674</v>
      </c>
      <c r="I845" s="12" t="s">
        <v>1364</v>
      </c>
      <c r="J845" s="96">
        <v>25250</v>
      </c>
      <c r="K845" s="326" t="s">
        <v>1701</v>
      </c>
      <c r="L845" s="12" t="s">
        <v>1366</v>
      </c>
    </row>
    <row r="846" spans="1:12" ht="153" x14ac:dyDescent="0.25">
      <c r="A846" s="322">
        <f t="shared" si="15"/>
        <v>836</v>
      </c>
      <c r="B846" s="58">
        <v>44650</v>
      </c>
      <c r="C846" s="58">
        <v>44650</v>
      </c>
      <c r="D846" s="86" t="s">
        <v>1595</v>
      </c>
      <c r="E846" s="86" t="s">
        <v>1596</v>
      </c>
      <c r="F846" s="451" t="s">
        <v>1597</v>
      </c>
      <c r="G846" s="86">
        <v>4428002120</v>
      </c>
      <c r="H846" s="86" t="s">
        <v>1704</v>
      </c>
      <c r="I846" s="86" t="s">
        <v>1364</v>
      </c>
      <c r="J846" s="327">
        <v>50000</v>
      </c>
      <c r="K846" s="326" t="s">
        <v>1701</v>
      </c>
      <c r="L846" s="86" t="s">
        <v>1366</v>
      </c>
    </row>
    <row r="847" spans="1:12" ht="114.75" x14ac:dyDescent="0.25">
      <c r="A847" s="322">
        <f t="shared" si="15"/>
        <v>837</v>
      </c>
      <c r="B847" s="58" t="s">
        <v>1705</v>
      </c>
      <c r="C847" s="58">
        <v>44629</v>
      </c>
      <c r="D847" s="12" t="s">
        <v>1294</v>
      </c>
      <c r="E847" s="12" t="s">
        <v>1377</v>
      </c>
      <c r="F847" s="64" t="s">
        <v>1296</v>
      </c>
      <c r="G847" s="12">
        <v>4401033410</v>
      </c>
      <c r="H847" s="12" t="s">
        <v>1674</v>
      </c>
      <c r="I847" s="12" t="s">
        <v>1364</v>
      </c>
      <c r="J847" s="96">
        <v>33400</v>
      </c>
      <c r="K847" s="326" t="s">
        <v>1701</v>
      </c>
      <c r="L847" s="12" t="s">
        <v>1366</v>
      </c>
    </row>
    <row r="848" spans="1:12" ht="114.75" x14ac:dyDescent="0.25">
      <c r="A848" s="322">
        <f t="shared" si="15"/>
        <v>838</v>
      </c>
      <c r="B848" s="42">
        <v>44658</v>
      </c>
      <c r="C848" s="42">
        <v>44658</v>
      </c>
      <c r="D848" s="36" t="s">
        <v>1283</v>
      </c>
      <c r="E848" s="36" t="s">
        <v>1404</v>
      </c>
      <c r="F848" s="44" t="s">
        <v>1285</v>
      </c>
      <c r="G848" s="36">
        <v>4413001282</v>
      </c>
      <c r="H848" s="49" t="s">
        <v>1706</v>
      </c>
      <c r="I848" s="36" t="s">
        <v>1364</v>
      </c>
      <c r="J848" s="166">
        <v>25500</v>
      </c>
      <c r="K848" s="104" t="s">
        <v>1707</v>
      </c>
      <c r="L848" s="36" t="s">
        <v>1366</v>
      </c>
    </row>
    <row r="849" spans="1:12" ht="153" x14ac:dyDescent="0.25">
      <c r="A849" s="322">
        <f t="shared" si="15"/>
        <v>839</v>
      </c>
      <c r="B849" s="42">
        <v>44664</v>
      </c>
      <c r="C849" s="42">
        <v>44664</v>
      </c>
      <c r="D849" s="107" t="s">
        <v>1634</v>
      </c>
      <c r="E849" s="107" t="s">
        <v>1635</v>
      </c>
      <c r="F849" s="449" t="s">
        <v>1636</v>
      </c>
      <c r="G849" s="107">
        <v>4401192265</v>
      </c>
      <c r="H849" s="107" t="s">
        <v>1661</v>
      </c>
      <c r="I849" s="107" t="s">
        <v>1364</v>
      </c>
      <c r="J849" s="316">
        <v>3460427</v>
      </c>
      <c r="K849" s="104" t="s">
        <v>1708</v>
      </c>
      <c r="L849" s="36" t="s">
        <v>1366</v>
      </c>
    </row>
    <row r="850" spans="1:12" ht="114.75" x14ac:dyDescent="0.25">
      <c r="A850" s="322">
        <f t="shared" si="15"/>
        <v>840</v>
      </c>
      <c r="B850" s="42">
        <v>44666</v>
      </c>
      <c r="C850" s="42">
        <v>44666</v>
      </c>
      <c r="D850" s="36" t="s">
        <v>1338</v>
      </c>
      <c r="E850" s="36" t="s">
        <v>1393</v>
      </c>
      <c r="F850" s="44" t="s">
        <v>1340</v>
      </c>
      <c r="G850" s="36">
        <v>4429002669</v>
      </c>
      <c r="H850" s="49" t="s">
        <v>1706</v>
      </c>
      <c r="I850" s="36" t="s">
        <v>1364</v>
      </c>
      <c r="J850" s="166">
        <v>32250</v>
      </c>
      <c r="K850" s="104" t="s">
        <v>1707</v>
      </c>
      <c r="L850" s="36" t="s">
        <v>1366</v>
      </c>
    </row>
    <row r="851" spans="1:12" ht="114.75" x14ac:dyDescent="0.25">
      <c r="A851" s="322">
        <f t="shared" si="15"/>
        <v>841</v>
      </c>
      <c r="B851" s="42">
        <v>44666</v>
      </c>
      <c r="C851" s="42">
        <v>44666</v>
      </c>
      <c r="D851" s="36" t="s">
        <v>1335</v>
      </c>
      <c r="E851" s="36" t="s">
        <v>1391</v>
      </c>
      <c r="F851" s="44" t="s">
        <v>1337</v>
      </c>
      <c r="G851" s="36">
        <v>4428002803</v>
      </c>
      <c r="H851" s="49" t="s">
        <v>1706</v>
      </c>
      <c r="I851" s="36" t="s">
        <v>1364</v>
      </c>
      <c r="J851" s="166">
        <v>31000</v>
      </c>
      <c r="K851" s="104" t="s">
        <v>1707</v>
      </c>
      <c r="L851" s="36" t="s">
        <v>1366</v>
      </c>
    </row>
    <row r="852" spans="1:12" ht="114.75" x14ac:dyDescent="0.25">
      <c r="A852" s="322">
        <f t="shared" si="15"/>
        <v>842</v>
      </c>
      <c r="B852" s="42">
        <v>44666</v>
      </c>
      <c r="C852" s="42">
        <v>44666</v>
      </c>
      <c r="D852" s="36" t="s">
        <v>1329</v>
      </c>
      <c r="E852" s="36" t="s">
        <v>1330</v>
      </c>
      <c r="F852" s="44" t="s">
        <v>1331</v>
      </c>
      <c r="G852" s="36">
        <v>4426002580</v>
      </c>
      <c r="H852" s="49" t="s">
        <v>1706</v>
      </c>
      <c r="I852" s="36" t="s">
        <v>1364</v>
      </c>
      <c r="J852" s="166">
        <v>48000</v>
      </c>
      <c r="K852" s="104" t="s">
        <v>1707</v>
      </c>
      <c r="L852" s="36" t="s">
        <v>1366</v>
      </c>
    </row>
    <row r="853" spans="1:12" ht="114.75" x14ac:dyDescent="0.25">
      <c r="A853" s="322">
        <f t="shared" si="15"/>
        <v>843</v>
      </c>
      <c r="B853" s="42">
        <v>44666</v>
      </c>
      <c r="C853" s="42">
        <v>44666</v>
      </c>
      <c r="D853" s="36" t="s">
        <v>1421</v>
      </c>
      <c r="E853" s="36" t="s">
        <v>1422</v>
      </c>
      <c r="F853" s="44" t="s">
        <v>1423</v>
      </c>
      <c r="G853" s="36">
        <v>4425001865</v>
      </c>
      <c r="H853" s="49" t="s">
        <v>1706</v>
      </c>
      <c r="I853" s="36" t="s">
        <v>1364</v>
      </c>
      <c r="J853" s="166">
        <v>26000</v>
      </c>
      <c r="K853" s="104" t="s">
        <v>1707</v>
      </c>
      <c r="L853" s="36" t="s">
        <v>1366</v>
      </c>
    </row>
    <row r="854" spans="1:12" ht="114.75" x14ac:dyDescent="0.25">
      <c r="A854" s="322">
        <f t="shared" si="15"/>
        <v>844</v>
      </c>
      <c r="B854" s="42">
        <v>44666</v>
      </c>
      <c r="C854" s="42">
        <v>44666</v>
      </c>
      <c r="D854" s="36" t="s">
        <v>1318</v>
      </c>
      <c r="E854" s="36" t="s">
        <v>1414</v>
      </c>
      <c r="F854" s="44" t="s">
        <v>1320</v>
      </c>
      <c r="G854" s="36" t="s">
        <v>1415</v>
      </c>
      <c r="H854" s="49" t="s">
        <v>1706</v>
      </c>
      <c r="I854" s="36" t="s">
        <v>1364</v>
      </c>
      <c r="J854" s="166">
        <v>27500</v>
      </c>
      <c r="K854" s="104" t="s">
        <v>1707</v>
      </c>
      <c r="L854" s="36" t="s">
        <v>1366</v>
      </c>
    </row>
    <row r="855" spans="1:12" ht="114.75" x14ac:dyDescent="0.25">
      <c r="A855" s="322">
        <f t="shared" si="15"/>
        <v>845</v>
      </c>
      <c r="B855" s="42">
        <v>44666</v>
      </c>
      <c r="C855" s="42">
        <v>44666</v>
      </c>
      <c r="D855" s="36" t="s">
        <v>1315</v>
      </c>
      <c r="E855" s="36" t="s">
        <v>1385</v>
      </c>
      <c r="F855" s="44" t="s">
        <v>1317</v>
      </c>
      <c r="G855" s="36">
        <v>4421004738</v>
      </c>
      <c r="H855" s="49" t="s">
        <v>1706</v>
      </c>
      <c r="I855" s="36" t="s">
        <v>1364</v>
      </c>
      <c r="J855" s="166">
        <v>39000</v>
      </c>
      <c r="K855" s="104" t="s">
        <v>1707</v>
      </c>
      <c r="L855" s="36" t="s">
        <v>1366</v>
      </c>
    </row>
    <row r="856" spans="1:12" ht="114.75" x14ac:dyDescent="0.25">
      <c r="A856" s="322">
        <f t="shared" si="15"/>
        <v>846</v>
      </c>
      <c r="B856" s="42">
        <v>44666</v>
      </c>
      <c r="C856" s="42">
        <v>44666</v>
      </c>
      <c r="D856" s="36" t="s">
        <v>1309</v>
      </c>
      <c r="E856" s="36" t="s">
        <v>1382</v>
      </c>
      <c r="F856" s="44" t="s">
        <v>1311</v>
      </c>
      <c r="G856" s="36">
        <v>4405002645</v>
      </c>
      <c r="H856" s="49" t="s">
        <v>1706</v>
      </c>
      <c r="I856" s="36" t="s">
        <v>1364</v>
      </c>
      <c r="J856" s="166">
        <v>46250</v>
      </c>
      <c r="K856" s="104" t="s">
        <v>1707</v>
      </c>
      <c r="L856" s="36" t="s">
        <v>1366</v>
      </c>
    </row>
    <row r="857" spans="1:12" ht="114.75" x14ac:dyDescent="0.25">
      <c r="A857" s="322">
        <f t="shared" si="15"/>
        <v>847</v>
      </c>
      <c r="B857" s="42">
        <v>44666</v>
      </c>
      <c r="C857" s="42">
        <v>44666</v>
      </c>
      <c r="D857" s="36" t="s">
        <v>1306</v>
      </c>
      <c r="E857" s="36" t="s">
        <v>1381</v>
      </c>
      <c r="F857" s="44" t="s">
        <v>1308</v>
      </c>
      <c r="G857" s="36">
        <v>4406001718</v>
      </c>
      <c r="H857" s="49" t="s">
        <v>1706</v>
      </c>
      <c r="I857" s="36" t="s">
        <v>1364</v>
      </c>
      <c r="J857" s="166">
        <v>38000</v>
      </c>
      <c r="K857" s="104" t="s">
        <v>1707</v>
      </c>
      <c r="L857" s="36" t="s">
        <v>1366</v>
      </c>
    </row>
    <row r="858" spans="1:12" ht="114.75" x14ac:dyDescent="0.25">
      <c r="A858" s="322">
        <f t="shared" si="15"/>
        <v>848</v>
      </c>
      <c r="B858" s="42">
        <v>44666</v>
      </c>
      <c r="C858" s="42">
        <v>44666</v>
      </c>
      <c r="D858" s="107" t="s">
        <v>1297</v>
      </c>
      <c r="E858" s="107" t="s">
        <v>1379</v>
      </c>
      <c r="F858" s="449" t="s">
        <v>1299</v>
      </c>
      <c r="G858" s="107">
        <v>4416003094</v>
      </c>
      <c r="H858" s="49" t="s">
        <v>1706</v>
      </c>
      <c r="I858" s="36" t="s">
        <v>1364</v>
      </c>
      <c r="J858" s="166">
        <v>33200</v>
      </c>
      <c r="K858" s="104" t="s">
        <v>1707</v>
      </c>
      <c r="L858" s="36" t="s">
        <v>1366</v>
      </c>
    </row>
    <row r="859" spans="1:12" ht="165.75" x14ac:dyDescent="0.25">
      <c r="A859" s="322">
        <f t="shared" si="15"/>
        <v>849</v>
      </c>
      <c r="B859" s="42">
        <v>44666</v>
      </c>
      <c r="C859" s="42">
        <v>44666</v>
      </c>
      <c r="D859" s="36" t="s">
        <v>1291</v>
      </c>
      <c r="E859" s="36" t="s">
        <v>1292</v>
      </c>
      <c r="F859" s="44" t="s">
        <v>1293</v>
      </c>
      <c r="G859" s="36">
        <v>4443023283</v>
      </c>
      <c r="H859" s="49" t="s">
        <v>1706</v>
      </c>
      <c r="I859" s="36" t="s">
        <v>1364</v>
      </c>
      <c r="J859" s="166">
        <v>160600</v>
      </c>
      <c r="K859" s="104" t="s">
        <v>1707</v>
      </c>
      <c r="L859" s="36" t="s">
        <v>1366</v>
      </c>
    </row>
    <row r="860" spans="1:12" ht="114.75" x14ac:dyDescent="0.25">
      <c r="A860" s="322">
        <f t="shared" si="15"/>
        <v>850</v>
      </c>
      <c r="B860" s="42">
        <v>44666</v>
      </c>
      <c r="C860" s="42">
        <v>44666</v>
      </c>
      <c r="D860" s="36" t="s">
        <v>1277</v>
      </c>
      <c r="E860" s="36" t="s">
        <v>1371</v>
      </c>
      <c r="F860" s="44" t="s">
        <v>1279</v>
      </c>
      <c r="G860" s="36">
        <v>4410002263</v>
      </c>
      <c r="H860" s="49" t="s">
        <v>1706</v>
      </c>
      <c r="I860" s="36" t="s">
        <v>1364</v>
      </c>
      <c r="J860" s="166">
        <v>33925</v>
      </c>
      <c r="K860" s="104" t="s">
        <v>1707</v>
      </c>
      <c r="L860" s="36" t="s">
        <v>1366</v>
      </c>
    </row>
    <row r="861" spans="1:12" ht="114.75" x14ac:dyDescent="0.25">
      <c r="A861" s="322">
        <f t="shared" si="15"/>
        <v>851</v>
      </c>
      <c r="B861" s="42">
        <v>44666</v>
      </c>
      <c r="C861" s="42">
        <v>44666</v>
      </c>
      <c r="D861" s="36" t="s">
        <v>1271</v>
      </c>
      <c r="E861" s="36" t="s">
        <v>1368</v>
      </c>
      <c r="F861" s="44" t="s">
        <v>1273</v>
      </c>
      <c r="G861" s="36">
        <v>4402006183</v>
      </c>
      <c r="H861" s="49" t="s">
        <v>1706</v>
      </c>
      <c r="I861" s="36" t="s">
        <v>1364</v>
      </c>
      <c r="J861" s="166">
        <v>42700</v>
      </c>
      <c r="K861" s="104" t="s">
        <v>1707</v>
      </c>
      <c r="L861" s="36" t="s">
        <v>1366</v>
      </c>
    </row>
    <row r="862" spans="1:12" ht="153" x14ac:dyDescent="0.25">
      <c r="A862" s="322">
        <f t="shared" si="15"/>
        <v>852</v>
      </c>
      <c r="B862" s="42">
        <v>44667</v>
      </c>
      <c r="C862" s="42">
        <v>44667</v>
      </c>
      <c r="D862" s="107" t="s">
        <v>1634</v>
      </c>
      <c r="E862" s="107" t="s">
        <v>1635</v>
      </c>
      <c r="F862" s="449" t="s">
        <v>1636</v>
      </c>
      <c r="G862" s="107">
        <v>4401192265</v>
      </c>
      <c r="H862" s="107" t="s">
        <v>1661</v>
      </c>
      <c r="I862" s="107" t="s">
        <v>1364</v>
      </c>
      <c r="J862" s="316">
        <v>3575774</v>
      </c>
      <c r="K862" s="104" t="s">
        <v>1709</v>
      </c>
      <c r="L862" s="36" t="s">
        <v>1366</v>
      </c>
    </row>
    <row r="863" spans="1:12" ht="114.75" x14ac:dyDescent="0.25">
      <c r="A863" s="322">
        <f t="shared" si="15"/>
        <v>853</v>
      </c>
      <c r="B863" s="42">
        <v>44669</v>
      </c>
      <c r="C863" s="42">
        <v>44669</v>
      </c>
      <c r="D863" s="36" t="s">
        <v>1286</v>
      </c>
      <c r="E863" s="36" t="s">
        <v>1373</v>
      </c>
      <c r="F863" s="44" t="s">
        <v>1374</v>
      </c>
      <c r="G863" s="36">
        <v>4412002678</v>
      </c>
      <c r="H863" s="49" t="s">
        <v>1706</v>
      </c>
      <c r="I863" s="36" t="s">
        <v>1364</v>
      </c>
      <c r="J863" s="166">
        <v>34500</v>
      </c>
      <c r="K863" s="104" t="s">
        <v>1707</v>
      </c>
      <c r="L863" s="36" t="s">
        <v>1366</v>
      </c>
    </row>
    <row r="864" spans="1:12" ht="114.75" x14ac:dyDescent="0.25">
      <c r="A864" s="322">
        <f t="shared" si="15"/>
        <v>854</v>
      </c>
      <c r="B864" s="42">
        <v>44669</v>
      </c>
      <c r="C864" s="42">
        <v>44669</v>
      </c>
      <c r="D864" s="36" t="s">
        <v>1417</v>
      </c>
      <c r="E864" s="36" t="s">
        <v>1418</v>
      </c>
      <c r="F864" s="44" t="s">
        <v>1419</v>
      </c>
      <c r="G864" s="36">
        <v>4424001196</v>
      </c>
      <c r="H864" s="49" t="s">
        <v>1706</v>
      </c>
      <c r="I864" s="36" t="s">
        <v>1364</v>
      </c>
      <c r="J864" s="166">
        <v>29500</v>
      </c>
      <c r="K864" s="104" t="s">
        <v>1707</v>
      </c>
      <c r="L864" s="36" t="s">
        <v>1366</v>
      </c>
    </row>
    <row r="865" spans="1:12" ht="114.75" x14ac:dyDescent="0.25">
      <c r="A865" s="322">
        <f t="shared" si="15"/>
        <v>855</v>
      </c>
      <c r="B865" s="42">
        <v>44669</v>
      </c>
      <c r="C865" s="42">
        <v>44669</v>
      </c>
      <c r="D865" s="36" t="s">
        <v>1321</v>
      </c>
      <c r="E865" s="36" t="s">
        <v>1387</v>
      </c>
      <c r="F865" s="44" t="s">
        <v>1388</v>
      </c>
      <c r="G865" s="36">
        <v>4423002239</v>
      </c>
      <c r="H865" s="49" t="s">
        <v>1706</v>
      </c>
      <c r="I865" s="36" t="s">
        <v>1364</v>
      </c>
      <c r="J865" s="166">
        <v>28000</v>
      </c>
      <c r="K865" s="104" t="s">
        <v>1707</v>
      </c>
      <c r="L865" s="36" t="s">
        <v>1366</v>
      </c>
    </row>
    <row r="866" spans="1:12" ht="114.75" x14ac:dyDescent="0.25">
      <c r="A866" s="322">
        <f t="shared" si="15"/>
        <v>856</v>
      </c>
      <c r="B866" s="42">
        <v>44669</v>
      </c>
      <c r="C866" s="42">
        <v>44669</v>
      </c>
      <c r="D866" s="36" t="s">
        <v>1411</v>
      </c>
      <c r="E866" s="36" t="s">
        <v>1412</v>
      </c>
      <c r="F866" s="44" t="s">
        <v>1305</v>
      </c>
      <c r="G866" s="36">
        <v>4418001328</v>
      </c>
      <c r="H866" s="49" t="s">
        <v>1706</v>
      </c>
      <c r="I866" s="36" t="s">
        <v>1364</v>
      </c>
      <c r="J866" s="166">
        <v>25250</v>
      </c>
      <c r="K866" s="104" t="s">
        <v>1707</v>
      </c>
      <c r="L866" s="36" t="s">
        <v>1366</v>
      </c>
    </row>
    <row r="867" spans="1:12" ht="102" x14ac:dyDescent="0.25">
      <c r="A867" s="322">
        <f t="shared" si="15"/>
        <v>857</v>
      </c>
      <c r="B867" s="42">
        <v>44669</v>
      </c>
      <c r="C867" s="42">
        <v>44669</v>
      </c>
      <c r="D867" s="36" t="s">
        <v>1437</v>
      </c>
      <c r="E867" s="36" t="s">
        <v>1438</v>
      </c>
      <c r="F867" s="44" t="s">
        <v>1439</v>
      </c>
      <c r="G867" s="36">
        <v>4401020481</v>
      </c>
      <c r="H867" s="49" t="s">
        <v>1706</v>
      </c>
      <c r="I867" s="36" t="s">
        <v>1364</v>
      </c>
      <c r="J867" s="166">
        <v>75000</v>
      </c>
      <c r="K867" s="104" t="s">
        <v>1707</v>
      </c>
      <c r="L867" s="36" t="s">
        <v>1366</v>
      </c>
    </row>
    <row r="868" spans="1:12" ht="114.75" x14ac:dyDescent="0.25">
      <c r="A868" s="322">
        <f t="shared" si="15"/>
        <v>858</v>
      </c>
      <c r="B868" s="42">
        <v>44670</v>
      </c>
      <c r="C868" s="42">
        <v>44670</v>
      </c>
      <c r="D868" s="36" t="s">
        <v>1341</v>
      </c>
      <c r="E868" s="36" t="s">
        <v>1395</v>
      </c>
      <c r="F868" s="44" t="s">
        <v>1343</v>
      </c>
      <c r="G868" s="36">
        <v>4407003965</v>
      </c>
      <c r="H868" s="49" t="s">
        <v>1706</v>
      </c>
      <c r="I868" s="36" t="s">
        <v>1364</v>
      </c>
      <c r="J868" s="166">
        <v>61875</v>
      </c>
      <c r="K868" s="104" t="s">
        <v>1707</v>
      </c>
      <c r="L868" s="36" t="s">
        <v>1366</v>
      </c>
    </row>
    <row r="869" spans="1:12" ht="114.75" x14ac:dyDescent="0.25">
      <c r="A869" s="322">
        <f t="shared" si="15"/>
        <v>859</v>
      </c>
      <c r="B869" s="42">
        <v>44670</v>
      </c>
      <c r="C869" s="42">
        <v>44670</v>
      </c>
      <c r="D869" s="107" t="s">
        <v>1288</v>
      </c>
      <c r="E869" s="107" t="s">
        <v>1407</v>
      </c>
      <c r="F869" s="449" t="s">
        <v>1293</v>
      </c>
      <c r="G869" s="107">
        <v>4415004169</v>
      </c>
      <c r="H869" s="49" t="s">
        <v>1706</v>
      </c>
      <c r="I869" s="107" t="s">
        <v>1364</v>
      </c>
      <c r="J869" s="316">
        <v>27000</v>
      </c>
      <c r="K869" s="104" t="s">
        <v>1707</v>
      </c>
      <c r="L869" s="36" t="s">
        <v>1366</v>
      </c>
    </row>
    <row r="870" spans="1:12" ht="114.75" x14ac:dyDescent="0.25">
      <c r="A870" s="322">
        <f t="shared" si="15"/>
        <v>860</v>
      </c>
      <c r="B870" s="42">
        <v>44670</v>
      </c>
      <c r="C870" s="42">
        <v>44670</v>
      </c>
      <c r="D870" s="101" t="s">
        <v>1657</v>
      </c>
      <c r="E870" s="107" t="s">
        <v>1658</v>
      </c>
      <c r="F870" s="44" t="s">
        <v>1659</v>
      </c>
      <c r="G870" s="101" t="s">
        <v>1660</v>
      </c>
      <c r="H870" s="107" t="s">
        <v>1661</v>
      </c>
      <c r="I870" s="107" t="s">
        <v>1364</v>
      </c>
      <c r="J870" s="166">
        <v>1898163</v>
      </c>
      <c r="K870" s="104" t="s">
        <v>1708</v>
      </c>
      <c r="L870" s="36" t="s">
        <v>1366</v>
      </c>
    </row>
    <row r="871" spans="1:12" ht="114.75" x14ac:dyDescent="0.25">
      <c r="A871" s="322">
        <f t="shared" si="15"/>
        <v>861</v>
      </c>
      <c r="B871" s="42">
        <v>44672</v>
      </c>
      <c r="C871" s="42">
        <v>44672</v>
      </c>
      <c r="D871" s="36" t="s">
        <v>1300</v>
      </c>
      <c r="E871" s="36" t="s">
        <v>1409</v>
      </c>
      <c r="F871" s="44" t="s">
        <v>1302</v>
      </c>
      <c r="G871" s="36">
        <v>4404003156</v>
      </c>
      <c r="H871" s="49" t="s">
        <v>1706</v>
      </c>
      <c r="I871" s="36" t="s">
        <v>1364</v>
      </c>
      <c r="J871" s="166">
        <v>35450</v>
      </c>
      <c r="K871" s="104" t="s">
        <v>1707</v>
      </c>
      <c r="L871" s="36" t="s">
        <v>1366</v>
      </c>
    </row>
    <row r="872" spans="1:12" ht="127.5" x14ac:dyDescent="0.25">
      <c r="A872" s="322">
        <f t="shared" si="15"/>
        <v>862</v>
      </c>
      <c r="B872" s="42">
        <v>44672</v>
      </c>
      <c r="C872" s="42">
        <v>44672</v>
      </c>
      <c r="D872" s="36" t="s">
        <v>1344</v>
      </c>
      <c r="E872" s="36" t="s">
        <v>1397</v>
      </c>
      <c r="F872" s="44" t="s">
        <v>1346</v>
      </c>
      <c r="G872" s="36">
        <v>4443023068</v>
      </c>
      <c r="H872" s="49" t="s">
        <v>1706</v>
      </c>
      <c r="I872" s="36" t="s">
        <v>1364</v>
      </c>
      <c r="J872" s="166">
        <v>101000</v>
      </c>
      <c r="K872" s="104" t="s">
        <v>1707</v>
      </c>
      <c r="L872" s="36" t="s">
        <v>1366</v>
      </c>
    </row>
    <row r="873" spans="1:12" ht="127.5" x14ac:dyDescent="0.25">
      <c r="A873" s="322">
        <f t="shared" si="15"/>
        <v>863</v>
      </c>
      <c r="B873" s="42">
        <v>44673</v>
      </c>
      <c r="C873" s="42">
        <v>44673</v>
      </c>
      <c r="D873" s="36" t="s">
        <v>1274</v>
      </c>
      <c r="E873" s="36" t="s">
        <v>1370</v>
      </c>
      <c r="F873" s="44" t="s">
        <v>1276</v>
      </c>
      <c r="G873" s="36">
        <v>4431001567</v>
      </c>
      <c r="H873" s="49" t="s">
        <v>1706</v>
      </c>
      <c r="I873" s="36" t="s">
        <v>1364</v>
      </c>
      <c r="J873" s="166">
        <v>46000</v>
      </c>
      <c r="K873" s="104" t="s">
        <v>1707</v>
      </c>
      <c r="L873" s="36" t="s">
        <v>1366</v>
      </c>
    </row>
    <row r="874" spans="1:12" ht="114.75" x14ac:dyDescent="0.25">
      <c r="A874" s="322">
        <f t="shared" si="15"/>
        <v>864</v>
      </c>
      <c r="B874" s="42">
        <v>44673</v>
      </c>
      <c r="C874" s="42">
        <v>44673</v>
      </c>
      <c r="D874" s="36" t="s">
        <v>1312</v>
      </c>
      <c r="E874" s="36" t="s">
        <v>1383</v>
      </c>
      <c r="F874" s="44" t="s">
        <v>1314</v>
      </c>
      <c r="G874" s="36">
        <v>4420001565</v>
      </c>
      <c r="H874" s="49" t="s">
        <v>1706</v>
      </c>
      <c r="I874" s="36" t="s">
        <v>1364</v>
      </c>
      <c r="J874" s="166">
        <v>24500</v>
      </c>
      <c r="K874" s="104" t="s">
        <v>1707</v>
      </c>
      <c r="L874" s="36" t="s">
        <v>1366</v>
      </c>
    </row>
    <row r="875" spans="1:12" ht="114.75" x14ac:dyDescent="0.25">
      <c r="A875" s="322">
        <f t="shared" si="15"/>
        <v>865</v>
      </c>
      <c r="B875" s="42">
        <v>44676</v>
      </c>
      <c r="C875" s="42">
        <v>44676</v>
      </c>
      <c r="D875" s="36" t="s">
        <v>1294</v>
      </c>
      <c r="E875" s="36" t="s">
        <v>1377</v>
      </c>
      <c r="F875" s="44" t="s">
        <v>1296</v>
      </c>
      <c r="G875" s="36">
        <v>4401033410</v>
      </c>
      <c r="H875" s="49" t="s">
        <v>1706</v>
      </c>
      <c r="I875" s="36" t="s">
        <v>1364</v>
      </c>
      <c r="J875" s="166">
        <v>33400</v>
      </c>
      <c r="K875" s="104" t="s">
        <v>1707</v>
      </c>
      <c r="L875" s="36" t="s">
        <v>1366</v>
      </c>
    </row>
    <row r="876" spans="1:12" ht="114.75" x14ac:dyDescent="0.25">
      <c r="A876" s="322">
        <f t="shared" si="15"/>
        <v>866</v>
      </c>
      <c r="B876" s="42">
        <v>44676</v>
      </c>
      <c r="C876" s="42">
        <v>44676</v>
      </c>
      <c r="D876" s="36" t="s">
        <v>1266</v>
      </c>
      <c r="E876" s="36" t="s">
        <v>1363</v>
      </c>
      <c r="F876" s="44" t="s">
        <v>1268</v>
      </c>
      <c r="G876" s="36">
        <v>4408003742</v>
      </c>
      <c r="H876" s="49" t="s">
        <v>1706</v>
      </c>
      <c r="I876" s="36" t="s">
        <v>1364</v>
      </c>
      <c r="J876" s="166">
        <v>27175</v>
      </c>
      <c r="K876" s="104" t="s">
        <v>1707</v>
      </c>
      <c r="L876" s="36" t="s">
        <v>1366</v>
      </c>
    </row>
    <row r="877" spans="1:12" ht="114.75" x14ac:dyDescent="0.25">
      <c r="A877" s="322">
        <f t="shared" si="15"/>
        <v>867</v>
      </c>
      <c r="B877" s="42">
        <v>44677</v>
      </c>
      <c r="C877" s="42">
        <v>44677</v>
      </c>
      <c r="D877" s="107" t="s">
        <v>1400</v>
      </c>
      <c r="E877" s="107" t="s">
        <v>1401</v>
      </c>
      <c r="F877" s="449" t="s">
        <v>1402</v>
      </c>
      <c r="G877" s="104" t="s">
        <v>1403</v>
      </c>
      <c r="H877" s="49" t="s">
        <v>1706</v>
      </c>
      <c r="I877" s="107" t="s">
        <v>1364</v>
      </c>
      <c r="J877" s="316">
        <v>46875</v>
      </c>
      <c r="K877" s="104" t="s">
        <v>1707</v>
      </c>
      <c r="L877" s="36" t="s">
        <v>1366</v>
      </c>
    </row>
    <row r="878" spans="1:12" ht="114.75" x14ac:dyDescent="0.25">
      <c r="A878" s="322">
        <f t="shared" si="15"/>
        <v>868</v>
      </c>
      <c r="B878" s="42">
        <v>44678</v>
      </c>
      <c r="C878" s="42">
        <v>44678</v>
      </c>
      <c r="D878" s="36" t="s">
        <v>1332</v>
      </c>
      <c r="E878" s="36" t="s">
        <v>1390</v>
      </c>
      <c r="F878" s="44" t="s">
        <v>1334</v>
      </c>
      <c r="G878" s="36">
        <v>4427003353</v>
      </c>
      <c r="H878" s="49" t="s">
        <v>1706</v>
      </c>
      <c r="I878" s="36" t="s">
        <v>1364</v>
      </c>
      <c r="J878" s="166">
        <v>36500</v>
      </c>
      <c r="K878" s="104" t="s">
        <v>1707</v>
      </c>
      <c r="L878" s="36" t="s">
        <v>1366</v>
      </c>
    </row>
    <row r="879" spans="1:12" ht="89.25" x14ac:dyDescent="0.25">
      <c r="A879" s="322">
        <f t="shared" si="15"/>
        <v>869</v>
      </c>
      <c r="B879" s="42">
        <v>44687</v>
      </c>
      <c r="C879" s="42">
        <v>44687</v>
      </c>
      <c r="D879" s="36" t="s">
        <v>1710</v>
      </c>
      <c r="E879" s="36" t="s">
        <v>1711</v>
      </c>
      <c r="F879" s="44" t="s">
        <v>1712</v>
      </c>
      <c r="G879" s="36">
        <v>4401163112</v>
      </c>
      <c r="H879" s="36" t="s">
        <v>1713</v>
      </c>
      <c r="I879" s="36" t="s">
        <v>1714</v>
      </c>
      <c r="J879" s="166">
        <v>7875500</v>
      </c>
      <c r="K879" s="36" t="s">
        <v>1715</v>
      </c>
      <c r="L879" s="36" t="s">
        <v>1366</v>
      </c>
    </row>
    <row r="880" spans="1:12" ht="140.25" x14ac:dyDescent="0.25">
      <c r="A880" s="322">
        <f t="shared" si="15"/>
        <v>870</v>
      </c>
      <c r="B880" s="42">
        <v>44693</v>
      </c>
      <c r="C880" s="42">
        <v>44693</v>
      </c>
      <c r="D880" s="36" t="s">
        <v>1441</v>
      </c>
      <c r="E880" s="36" t="s">
        <v>1442</v>
      </c>
      <c r="F880" s="44" t="s">
        <v>1349</v>
      </c>
      <c r="G880" s="36">
        <v>4419002010</v>
      </c>
      <c r="H880" s="36" t="s">
        <v>1670</v>
      </c>
      <c r="I880" s="36" t="s">
        <v>1364</v>
      </c>
      <c r="J880" s="166">
        <v>565800</v>
      </c>
      <c r="K880" s="104" t="s">
        <v>1716</v>
      </c>
      <c r="L880" s="36" t="s">
        <v>1366</v>
      </c>
    </row>
    <row r="881" spans="1:12" ht="114.75" x14ac:dyDescent="0.25">
      <c r="A881" s="322">
        <f t="shared" si="15"/>
        <v>871</v>
      </c>
      <c r="B881" s="42">
        <v>44697</v>
      </c>
      <c r="C881" s="42">
        <v>44697</v>
      </c>
      <c r="D881" s="101" t="s">
        <v>1657</v>
      </c>
      <c r="E881" s="107" t="s">
        <v>1658</v>
      </c>
      <c r="F881" s="44" t="s">
        <v>1659</v>
      </c>
      <c r="G881" s="101" t="s">
        <v>1660</v>
      </c>
      <c r="H881" s="107" t="s">
        <v>1661</v>
      </c>
      <c r="I881" s="107" t="s">
        <v>1364</v>
      </c>
      <c r="J881" s="166">
        <v>1961435</v>
      </c>
      <c r="K881" s="104" t="s">
        <v>1716</v>
      </c>
      <c r="L881" s="36" t="s">
        <v>1366</v>
      </c>
    </row>
    <row r="882" spans="1:12" ht="140.25" x14ac:dyDescent="0.25">
      <c r="A882" s="322">
        <f t="shared" si="15"/>
        <v>872</v>
      </c>
      <c r="B882" s="42">
        <v>44715</v>
      </c>
      <c r="C882" s="42">
        <v>44715</v>
      </c>
      <c r="D882" s="36" t="s">
        <v>1441</v>
      </c>
      <c r="E882" s="36" t="s">
        <v>1442</v>
      </c>
      <c r="F882" s="44" t="s">
        <v>1349</v>
      </c>
      <c r="G882" s="36">
        <v>4419002010</v>
      </c>
      <c r="H882" s="36" t="s">
        <v>1670</v>
      </c>
      <c r="I882" s="36" t="s">
        <v>1364</v>
      </c>
      <c r="J882" s="166">
        <v>550000</v>
      </c>
      <c r="K882" s="104" t="s">
        <v>1708</v>
      </c>
      <c r="L882" s="36" t="s">
        <v>1366</v>
      </c>
    </row>
    <row r="883" spans="1:12" ht="140.25" x14ac:dyDescent="0.25">
      <c r="A883" s="322">
        <f t="shared" si="15"/>
        <v>873</v>
      </c>
      <c r="B883" s="42">
        <v>44718</v>
      </c>
      <c r="C883" s="42">
        <v>44718</v>
      </c>
      <c r="D883" s="36" t="s">
        <v>1441</v>
      </c>
      <c r="E883" s="36" t="s">
        <v>1442</v>
      </c>
      <c r="F883" s="44" t="s">
        <v>1349</v>
      </c>
      <c r="G883" s="36">
        <v>4419002010</v>
      </c>
      <c r="H883" s="36" t="s">
        <v>1670</v>
      </c>
      <c r="I883" s="36" t="s">
        <v>1364</v>
      </c>
      <c r="J883" s="166">
        <v>595800</v>
      </c>
      <c r="K883" s="104" t="s">
        <v>1708</v>
      </c>
      <c r="L883" s="36" t="s">
        <v>1366</v>
      </c>
    </row>
    <row r="884" spans="1:12" ht="114.75" x14ac:dyDescent="0.25">
      <c r="A884" s="322">
        <f t="shared" si="15"/>
        <v>874</v>
      </c>
      <c r="B884" s="42">
        <v>44733</v>
      </c>
      <c r="C884" s="42">
        <v>44733</v>
      </c>
      <c r="D884" s="101" t="s">
        <v>1657</v>
      </c>
      <c r="E884" s="107" t="s">
        <v>1658</v>
      </c>
      <c r="F884" s="44" t="s">
        <v>1659</v>
      </c>
      <c r="G884" s="101" t="s">
        <v>1660</v>
      </c>
      <c r="H884" s="107" t="s">
        <v>1661</v>
      </c>
      <c r="I884" s="107" t="s">
        <v>1364</v>
      </c>
      <c r="J884" s="166">
        <v>1898163</v>
      </c>
      <c r="K884" s="104" t="s">
        <v>1717</v>
      </c>
      <c r="L884" s="36" t="s">
        <v>1366</v>
      </c>
    </row>
    <row r="885" spans="1:12" ht="153" x14ac:dyDescent="0.25">
      <c r="A885" s="322">
        <f t="shared" si="15"/>
        <v>875</v>
      </c>
      <c r="B885" s="42">
        <v>44733</v>
      </c>
      <c r="C885" s="42">
        <v>44733</v>
      </c>
      <c r="D885" s="107" t="s">
        <v>1634</v>
      </c>
      <c r="E885" s="107" t="s">
        <v>1635</v>
      </c>
      <c r="F885" s="449" t="s">
        <v>1636</v>
      </c>
      <c r="G885" s="107">
        <v>4401192265</v>
      </c>
      <c r="H885" s="107" t="s">
        <v>1661</v>
      </c>
      <c r="I885" s="107" t="s">
        <v>1364</v>
      </c>
      <c r="J885" s="316">
        <v>3458801.56</v>
      </c>
      <c r="K885" s="104" t="s">
        <v>1717</v>
      </c>
      <c r="L885" s="36" t="s">
        <v>1366</v>
      </c>
    </row>
    <row r="886" spans="1:12" ht="114.75" x14ac:dyDescent="0.25">
      <c r="A886" s="322">
        <f t="shared" si="15"/>
        <v>876</v>
      </c>
      <c r="B886" s="34">
        <v>37458</v>
      </c>
      <c r="C886" s="34">
        <v>44763</v>
      </c>
      <c r="D886" s="36" t="s">
        <v>1283</v>
      </c>
      <c r="E886" s="36" t="s">
        <v>1404</v>
      </c>
      <c r="F886" s="44" t="s">
        <v>1285</v>
      </c>
      <c r="G886" s="36">
        <v>4413001282</v>
      </c>
      <c r="H886" s="49" t="s">
        <v>1706</v>
      </c>
      <c r="I886" s="36" t="s">
        <v>1364</v>
      </c>
      <c r="J886" s="166">
        <v>25500</v>
      </c>
      <c r="K886" s="104" t="s">
        <v>1718</v>
      </c>
      <c r="L886" s="36" t="s">
        <v>1366</v>
      </c>
    </row>
    <row r="887" spans="1:12" ht="114.75" x14ac:dyDescent="0.25">
      <c r="A887" s="322">
        <f t="shared" si="15"/>
        <v>877</v>
      </c>
      <c r="B887" s="34">
        <v>44749</v>
      </c>
      <c r="C887" s="34">
        <v>44749</v>
      </c>
      <c r="D887" s="36" t="s">
        <v>1341</v>
      </c>
      <c r="E887" s="36" t="s">
        <v>1395</v>
      </c>
      <c r="F887" s="44" t="s">
        <v>1343</v>
      </c>
      <c r="G887" s="36">
        <v>4407003965</v>
      </c>
      <c r="H887" s="49" t="s">
        <v>1706</v>
      </c>
      <c r="I887" s="36" t="s">
        <v>1364</v>
      </c>
      <c r="J887" s="166">
        <v>61875</v>
      </c>
      <c r="K887" s="104" t="s">
        <v>1718</v>
      </c>
      <c r="L887" s="36" t="s">
        <v>1366</v>
      </c>
    </row>
    <row r="888" spans="1:12" ht="140.25" x14ac:dyDescent="0.25">
      <c r="A888" s="322">
        <f t="shared" si="15"/>
        <v>878</v>
      </c>
      <c r="B888" s="34">
        <v>44749</v>
      </c>
      <c r="C888" s="34">
        <v>44749</v>
      </c>
      <c r="D888" s="36" t="s">
        <v>1441</v>
      </c>
      <c r="E888" s="36" t="s">
        <v>1442</v>
      </c>
      <c r="F888" s="44" t="s">
        <v>1349</v>
      </c>
      <c r="G888" s="36">
        <v>4419002010</v>
      </c>
      <c r="H888" s="36" t="s">
        <v>1670</v>
      </c>
      <c r="I888" s="36" t="s">
        <v>1364</v>
      </c>
      <c r="J888" s="166">
        <v>595900</v>
      </c>
      <c r="K888" s="104" t="s">
        <v>1718</v>
      </c>
      <c r="L888" s="36" t="s">
        <v>1366</v>
      </c>
    </row>
    <row r="889" spans="1:12" ht="114.75" x14ac:dyDescent="0.25">
      <c r="A889" s="322">
        <f t="shared" si="15"/>
        <v>879</v>
      </c>
      <c r="B889" s="34">
        <v>44755</v>
      </c>
      <c r="C889" s="34">
        <v>44755</v>
      </c>
      <c r="D889" s="36" t="s">
        <v>1335</v>
      </c>
      <c r="E889" s="36" t="s">
        <v>1391</v>
      </c>
      <c r="F889" s="44" t="s">
        <v>1337</v>
      </c>
      <c r="G889" s="36">
        <v>4428002803</v>
      </c>
      <c r="H889" s="49" t="s">
        <v>1706</v>
      </c>
      <c r="I889" s="36" t="s">
        <v>1364</v>
      </c>
      <c r="J889" s="166">
        <v>31000</v>
      </c>
      <c r="K889" s="104" t="s">
        <v>1718</v>
      </c>
      <c r="L889" s="36" t="s">
        <v>1366</v>
      </c>
    </row>
    <row r="890" spans="1:12" ht="114.75" x14ac:dyDescent="0.25">
      <c r="A890" s="322">
        <f t="shared" si="15"/>
        <v>880</v>
      </c>
      <c r="B890" s="34">
        <v>44755</v>
      </c>
      <c r="C890" s="34">
        <v>44755</v>
      </c>
      <c r="D890" s="36" t="s">
        <v>1329</v>
      </c>
      <c r="E890" s="36" t="s">
        <v>1330</v>
      </c>
      <c r="F890" s="44" t="s">
        <v>1331</v>
      </c>
      <c r="G890" s="36">
        <v>4426002580</v>
      </c>
      <c r="H890" s="49" t="s">
        <v>1706</v>
      </c>
      <c r="I890" s="36" t="s">
        <v>1364</v>
      </c>
      <c r="J890" s="166">
        <v>48000</v>
      </c>
      <c r="K890" s="104" t="s">
        <v>1718</v>
      </c>
      <c r="L890" s="36" t="s">
        <v>1366</v>
      </c>
    </row>
    <row r="891" spans="1:12" ht="114.75" x14ac:dyDescent="0.25">
      <c r="A891" s="322">
        <f t="shared" si="15"/>
        <v>881</v>
      </c>
      <c r="B891" s="34">
        <v>44755</v>
      </c>
      <c r="C891" s="34">
        <v>44755</v>
      </c>
      <c r="D891" s="36" t="s">
        <v>1421</v>
      </c>
      <c r="E891" s="36" t="s">
        <v>1422</v>
      </c>
      <c r="F891" s="44" t="s">
        <v>1423</v>
      </c>
      <c r="G891" s="36">
        <v>4425001865</v>
      </c>
      <c r="H891" s="49" t="s">
        <v>1706</v>
      </c>
      <c r="I891" s="36" t="s">
        <v>1364</v>
      </c>
      <c r="J891" s="166">
        <v>26000</v>
      </c>
      <c r="K891" s="104" t="s">
        <v>1718</v>
      </c>
      <c r="L891" s="36" t="s">
        <v>1366</v>
      </c>
    </row>
    <row r="892" spans="1:12" ht="114.75" x14ac:dyDescent="0.25">
      <c r="A892" s="322">
        <f t="shared" si="15"/>
        <v>882</v>
      </c>
      <c r="B892" s="34">
        <v>44755</v>
      </c>
      <c r="C892" s="34">
        <v>44755</v>
      </c>
      <c r="D892" s="36" t="s">
        <v>1318</v>
      </c>
      <c r="E892" s="36" t="s">
        <v>1414</v>
      </c>
      <c r="F892" s="44" t="s">
        <v>1320</v>
      </c>
      <c r="G892" s="36" t="s">
        <v>1415</v>
      </c>
      <c r="H892" s="49" t="s">
        <v>1706</v>
      </c>
      <c r="I892" s="36" t="s">
        <v>1364</v>
      </c>
      <c r="J892" s="166">
        <v>27500</v>
      </c>
      <c r="K892" s="104" t="s">
        <v>1718</v>
      </c>
      <c r="L892" s="36" t="s">
        <v>1366</v>
      </c>
    </row>
    <row r="893" spans="1:12" ht="114.75" x14ac:dyDescent="0.25">
      <c r="A893" s="322">
        <f t="shared" si="15"/>
        <v>883</v>
      </c>
      <c r="B893" s="34">
        <v>44755</v>
      </c>
      <c r="C893" s="34">
        <v>44755</v>
      </c>
      <c r="D893" s="36" t="s">
        <v>1309</v>
      </c>
      <c r="E893" s="36" t="s">
        <v>1382</v>
      </c>
      <c r="F893" s="44" t="s">
        <v>1311</v>
      </c>
      <c r="G893" s="36">
        <v>4405002645</v>
      </c>
      <c r="H893" s="49" t="s">
        <v>1706</v>
      </c>
      <c r="I893" s="36" t="s">
        <v>1364</v>
      </c>
      <c r="J893" s="166">
        <v>46250</v>
      </c>
      <c r="K893" s="104" t="s">
        <v>1718</v>
      </c>
      <c r="L893" s="36" t="s">
        <v>1366</v>
      </c>
    </row>
    <row r="894" spans="1:12" ht="165.75" x14ac:dyDescent="0.25">
      <c r="A894" s="322">
        <f t="shared" si="15"/>
        <v>884</v>
      </c>
      <c r="B894" s="34">
        <v>44755</v>
      </c>
      <c r="C894" s="34">
        <v>44755</v>
      </c>
      <c r="D894" s="36" t="s">
        <v>1291</v>
      </c>
      <c r="E894" s="36" t="s">
        <v>1292</v>
      </c>
      <c r="F894" s="44" t="s">
        <v>1293</v>
      </c>
      <c r="G894" s="36">
        <v>4443023283</v>
      </c>
      <c r="H894" s="49" t="s">
        <v>1706</v>
      </c>
      <c r="I894" s="36" t="s">
        <v>1364</v>
      </c>
      <c r="J894" s="166">
        <v>160600</v>
      </c>
      <c r="K894" s="104" t="s">
        <v>1718</v>
      </c>
      <c r="L894" s="36" t="s">
        <v>1366</v>
      </c>
    </row>
    <row r="895" spans="1:12" ht="114.75" x14ac:dyDescent="0.25">
      <c r="A895" s="322">
        <f t="shared" si="15"/>
        <v>885</v>
      </c>
      <c r="B895" s="34">
        <v>44755</v>
      </c>
      <c r="C895" s="34">
        <v>44755</v>
      </c>
      <c r="D895" s="36" t="s">
        <v>1277</v>
      </c>
      <c r="E895" s="36" t="s">
        <v>1371</v>
      </c>
      <c r="F895" s="44" t="s">
        <v>1279</v>
      </c>
      <c r="G895" s="36">
        <v>4410002263</v>
      </c>
      <c r="H895" s="49" t="s">
        <v>1706</v>
      </c>
      <c r="I895" s="36" t="s">
        <v>1364</v>
      </c>
      <c r="J895" s="166">
        <v>33925</v>
      </c>
      <c r="K895" s="104" t="s">
        <v>1718</v>
      </c>
      <c r="L895" s="36" t="s">
        <v>1366</v>
      </c>
    </row>
    <row r="896" spans="1:12" ht="114.75" x14ac:dyDescent="0.25">
      <c r="A896" s="322">
        <f t="shared" si="15"/>
        <v>886</v>
      </c>
      <c r="B896" s="34">
        <v>44755</v>
      </c>
      <c r="C896" s="34">
        <v>44755</v>
      </c>
      <c r="D896" s="36" t="s">
        <v>1271</v>
      </c>
      <c r="E896" s="36" t="s">
        <v>1368</v>
      </c>
      <c r="F896" s="44" t="s">
        <v>1273</v>
      </c>
      <c r="G896" s="36">
        <v>4402006183</v>
      </c>
      <c r="H896" s="49" t="s">
        <v>1706</v>
      </c>
      <c r="I896" s="36" t="s">
        <v>1364</v>
      </c>
      <c r="J896" s="166">
        <v>42700</v>
      </c>
      <c r="K896" s="104" t="s">
        <v>1718</v>
      </c>
      <c r="L896" s="36" t="s">
        <v>1366</v>
      </c>
    </row>
    <row r="897" spans="1:12" ht="114.75" x14ac:dyDescent="0.25">
      <c r="A897" s="322">
        <f t="shared" si="15"/>
        <v>887</v>
      </c>
      <c r="B897" s="34">
        <v>44755</v>
      </c>
      <c r="C897" s="34">
        <v>44755</v>
      </c>
      <c r="D897" s="36" t="s">
        <v>1286</v>
      </c>
      <c r="E897" s="36" t="s">
        <v>1373</v>
      </c>
      <c r="F897" s="44" t="s">
        <v>1374</v>
      </c>
      <c r="G897" s="36">
        <v>4412002678</v>
      </c>
      <c r="H897" s="49" t="s">
        <v>1706</v>
      </c>
      <c r="I897" s="36" t="s">
        <v>1364</v>
      </c>
      <c r="J897" s="166">
        <v>34500</v>
      </c>
      <c r="K897" s="104" t="s">
        <v>1718</v>
      </c>
      <c r="L897" s="36" t="s">
        <v>1366</v>
      </c>
    </row>
    <row r="898" spans="1:12" ht="114.75" x14ac:dyDescent="0.25">
      <c r="A898" s="322">
        <f t="shared" si="15"/>
        <v>888</v>
      </c>
      <c r="B898" s="34">
        <v>44755</v>
      </c>
      <c r="C898" s="34">
        <v>44755</v>
      </c>
      <c r="D898" s="36" t="s">
        <v>1417</v>
      </c>
      <c r="E898" s="36" t="s">
        <v>1418</v>
      </c>
      <c r="F898" s="44" t="s">
        <v>1419</v>
      </c>
      <c r="G898" s="36">
        <v>4424001196</v>
      </c>
      <c r="H898" s="49" t="s">
        <v>1706</v>
      </c>
      <c r="I898" s="36" t="s">
        <v>1364</v>
      </c>
      <c r="J898" s="166">
        <v>29500</v>
      </c>
      <c r="K898" s="104" t="s">
        <v>1718</v>
      </c>
      <c r="L898" s="36" t="s">
        <v>1366</v>
      </c>
    </row>
    <row r="899" spans="1:12" ht="114.75" x14ac:dyDescent="0.25">
      <c r="A899" s="322">
        <f t="shared" si="15"/>
        <v>889</v>
      </c>
      <c r="B899" s="34">
        <v>44755</v>
      </c>
      <c r="C899" s="34">
        <v>44755</v>
      </c>
      <c r="D899" s="36" t="s">
        <v>1321</v>
      </c>
      <c r="E899" s="36" t="s">
        <v>1387</v>
      </c>
      <c r="F899" s="44" t="s">
        <v>1388</v>
      </c>
      <c r="G899" s="36">
        <v>4423002239</v>
      </c>
      <c r="H899" s="49" t="s">
        <v>1706</v>
      </c>
      <c r="I899" s="36" t="s">
        <v>1364</v>
      </c>
      <c r="J899" s="166">
        <v>28000</v>
      </c>
      <c r="K899" s="104" t="s">
        <v>1718</v>
      </c>
      <c r="L899" s="36" t="s">
        <v>1366</v>
      </c>
    </row>
    <row r="900" spans="1:12" ht="114.75" x14ac:dyDescent="0.25">
      <c r="A900" s="322">
        <f t="shared" si="15"/>
        <v>890</v>
      </c>
      <c r="B900" s="34">
        <v>44755</v>
      </c>
      <c r="C900" s="34">
        <v>44755</v>
      </c>
      <c r="D900" s="101" t="s">
        <v>1657</v>
      </c>
      <c r="E900" s="107" t="s">
        <v>1658</v>
      </c>
      <c r="F900" s="44" t="s">
        <v>1659</v>
      </c>
      <c r="G900" s="101" t="s">
        <v>1660</v>
      </c>
      <c r="H900" s="107" t="s">
        <v>1661</v>
      </c>
      <c r="I900" s="107" t="s">
        <v>1364</v>
      </c>
      <c r="J900" s="166">
        <v>2006805</v>
      </c>
      <c r="K900" s="104" t="s">
        <v>1718</v>
      </c>
      <c r="L900" s="36" t="s">
        <v>1366</v>
      </c>
    </row>
    <row r="901" spans="1:12" ht="114.75" x14ac:dyDescent="0.25">
      <c r="A901" s="322">
        <f t="shared" si="15"/>
        <v>891</v>
      </c>
      <c r="B901" s="34">
        <v>44755</v>
      </c>
      <c r="C901" s="34">
        <v>44755</v>
      </c>
      <c r="D901" s="36" t="s">
        <v>1294</v>
      </c>
      <c r="E901" s="36" t="s">
        <v>1377</v>
      </c>
      <c r="F901" s="44" t="s">
        <v>1296</v>
      </c>
      <c r="G901" s="36">
        <v>4401033410</v>
      </c>
      <c r="H901" s="49" t="s">
        <v>1706</v>
      </c>
      <c r="I901" s="36" t="s">
        <v>1364</v>
      </c>
      <c r="J901" s="166">
        <v>33400</v>
      </c>
      <c r="K901" s="104" t="s">
        <v>1718</v>
      </c>
      <c r="L901" s="36" t="s">
        <v>1366</v>
      </c>
    </row>
    <row r="902" spans="1:12" ht="114.75" x14ac:dyDescent="0.25">
      <c r="A902" s="322">
        <f t="shared" si="15"/>
        <v>892</v>
      </c>
      <c r="B902" s="34">
        <v>44755</v>
      </c>
      <c r="C902" s="34">
        <v>44755</v>
      </c>
      <c r="D902" s="315" t="s">
        <v>1400</v>
      </c>
      <c r="E902" s="107" t="s">
        <v>1401</v>
      </c>
      <c r="F902" s="449" t="s">
        <v>1402</v>
      </c>
      <c r="G902" s="104" t="s">
        <v>1403</v>
      </c>
      <c r="H902" s="49" t="s">
        <v>1706</v>
      </c>
      <c r="I902" s="107" t="s">
        <v>1364</v>
      </c>
      <c r="J902" s="316">
        <v>46875</v>
      </c>
      <c r="K902" s="104" t="s">
        <v>1718</v>
      </c>
      <c r="L902" s="36" t="s">
        <v>1366</v>
      </c>
    </row>
    <row r="903" spans="1:12" ht="114.75" x14ac:dyDescent="0.25">
      <c r="A903" s="322">
        <f t="shared" si="15"/>
        <v>893</v>
      </c>
      <c r="B903" s="34">
        <v>44756</v>
      </c>
      <c r="C903" s="34">
        <v>44756</v>
      </c>
      <c r="D903" s="36" t="s">
        <v>1338</v>
      </c>
      <c r="E903" s="36" t="s">
        <v>1393</v>
      </c>
      <c r="F903" s="44" t="s">
        <v>1340</v>
      </c>
      <c r="G903" s="36">
        <v>4429002669</v>
      </c>
      <c r="H903" s="49" t="s">
        <v>1706</v>
      </c>
      <c r="I903" s="36" t="s">
        <v>1364</v>
      </c>
      <c r="J903" s="166">
        <v>32250</v>
      </c>
      <c r="K903" s="104" t="s">
        <v>1718</v>
      </c>
      <c r="L903" s="36" t="s">
        <v>1366</v>
      </c>
    </row>
    <row r="904" spans="1:12" ht="114.75" x14ac:dyDescent="0.25">
      <c r="A904" s="322">
        <f t="shared" si="15"/>
        <v>894</v>
      </c>
      <c r="B904" s="34">
        <v>44756</v>
      </c>
      <c r="C904" s="34">
        <v>44756</v>
      </c>
      <c r="D904" s="36" t="s">
        <v>1306</v>
      </c>
      <c r="E904" s="36" t="s">
        <v>1381</v>
      </c>
      <c r="F904" s="44" t="s">
        <v>1308</v>
      </c>
      <c r="G904" s="36">
        <v>4406001718</v>
      </c>
      <c r="H904" s="49" t="s">
        <v>1706</v>
      </c>
      <c r="I904" s="36" t="s">
        <v>1364</v>
      </c>
      <c r="J904" s="166">
        <v>38000</v>
      </c>
      <c r="K904" s="104" t="s">
        <v>1718</v>
      </c>
      <c r="L904" s="36" t="s">
        <v>1366</v>
      </c>
    </row>
    <row r="905" spans="1:12" ht="102" x14ac:dyDescent="0.25">
      <c r="A905" s="322">
        <f t="shared" ref="A905:A968" si="16">A904+1</f>
        <v>895</v>
      </c>
      <c r="B905" s="34">
        <v>44756</v>
      </c>
      <c r="C905" s="34">
        <v>44756</v>
      </c>
      <c r="D905" s="36" t="s">
        <v>1437</v>
      </c>
      <c r="E905" s="36" t="s">
        <v>1438</v>
      </c>
      <c r="F905" s="44" t="s">
        <v>1439</v>
      </c>
      <c r="G905" s="36">
        <v>4401020481</v>
      </c>
      <c r="H905" s="49" t="s">
        <v>1706</v>
      </c>
      <c r="I905" s="36" t="s">
        <v>1364</v>
      </c>
      <c r="J905" s="166">
        <v>75000</v>
      </c>
      <c r="K905" s="104" t="s">
        <v>1718</v>
      </c>
      <c r="L905" s="36" t="s">
        <v>1366</v>
      </c>
    </row>
    <row r="906" spans="1:12" ht="114.75" x14ac:dyDescent="0.25">
      <c r="A906" s="322">
        <f t="shared" si="16"/>
        <v>896</v>
      </c>
      <c r="B906" s="34">
        <v>44756</v>
      </c>
      <c r="C906" s="34">
        <v>44756</v>
      </c>
      <c r="D906" s="107" t="s">
        <v>1288</v>
      </c>
      <c r="E906" s="107" t="s">
        <v>1407</v>
      </c>
      <c r="F906" s="449" t="s">
        <v>1293</v>
      </c>
      <c r="G906" s="107">
        <v>4415004169</v>
      </c>
      <c r="H906" s="49" t="s">
        <v>1706</v>
      </c>
      <c r="I906" s="107" t="s">
        <v>1364</v>
      </c>
      <c r="J906" s="316">
        <v>27000</v>
      </c>
      <c r="K906" s="104" t="s">
        <v>1718</v>
      </c>
      <c r="L906" s="36" t="s">
        <v>1366</v>
      </c>
    </row>
    <row r="907" spans="1:12" ht="114.75" x14ac:dyDescent="0.25">
      <c r="A907" s="322">
        <f t="shared" si="16"/>
        <v>897</v>
      </c>
      <c r="B907" s="34">
        <v>44756</v>
      </c>
      <c r="C907" s="34">
        <v>44756</v>
      </c>
      <c r="D907" s="36" t="s">
        <v>1300</v>
      </c>
      <c r="E907" s="36" t="s">
        <v>1409</v>
      </c>
      <c r="F907" s="44" t="s">
        <v>1302</v>
      </c>
      <c r="G907" s="36">
        <v>4404003156</v>
      </c>
      <c r="H907" s="49" t="s">
        <v>1706</v>
      </c>
      <c r="I907" s="36" t="s">
        <v>1364</v>
      </c>
      <c r="J907" s="166">
        <v>35450</v>
      </c>
      <c r="K907" s="104" t="s">
        <v>1718</v>
      </c>
      <c r="L907" s="36" t="s">
        <v>1366</v>
      </c>
    </row>
    <row r="908" spans="1:12" ht="127.5" x14ac:dyDescent="0.25">
      <c r="A908" s="322">
        <f t="shared" si="16"/>
        <v>898</v>
      </c>
      <c r="B908" s="34">
        <v>44756</v>
      </c>
      <c r="C908" s="34">
        <v>44756</v>
      </c>
      <c r="D908" s="36" t="s">
        <v>1274</v>
      </c>
      <c r="E908" s="36" t="s">
        <v>1370</v>
      </c>
      <c r="F908" s="44" t="s">
        <v>1276</v>
      </c>
      <c r="G908" s="36">
        <v>4431001567</v>
      </c>
      <c r="H908" s="49" t="s">
        <v>1706</v>
      </c>
      <c r="I908" s="36" t="s">
        <v>1364</v>
      </c>
      <c r="J908" s="166">
        <v>23000</v>
      </c>
      <c r="K908" s="104" t="s">
        <v>1718</v>
      </c>
      <c r="L908" s="36" t="s">
        <v>1366</v>
      </c>
    </row>
    <row r="909" spans="1:12" ht="114.75" x14ac:dyDescent="0.25">
      <c r="A909" s="322">
        <f t="shared" si="16"/>
        <v>899</v>
      </c>
      <c r="B909" s="34">
        <v>44756</v>
      </c>
      <c r="C909" s="34">
        <v>44756</v>
      </c>
      <c r="D909" s="36" t="s">
        <v>1266</v>
      </c>
      <c r="E909" s="36" t="s">
        <v>1363</v>
      </c>
      <c r="F909" s="44" t="s">
        <v>1268</v>
      </c>
      <c r="G909" s="36">
        <v>4408003742</v>
      </c>
      <c r="H909" s="49" t="s">
        <v>1706</v>
      </c>
      <c r="I909" s="36" t="s">
        <v>1364</v>
      </c>
      <c r="J909" s="166">
        <v>27175</v>
      </c>
      <c r="K909" s="104" t="s">
        <v>1718</v>
      </c>
      <c r="L909" s="36" t="s">
        <v>1366</v>
      </c>
    </row>
    <row r="910" spans="1:12" ht="114.75" x14ac:dyDescent="0.25">
      <c r="A910" s="322">
        <f t="shared" si="16"/>
        <v>900</v>
      </c>
      <c r="B910" s="34">
        <v>44757</v>
      </c>
      <c r="C910" s="34">
        <v>44757</v>
      </c>
      <c r="D910" s="36" t="s">
        <v>1315</v>
      </c>
      <c r="E910" s="36" t="s">
        <v>1385</v>
      </c>
      <c r="F910" s="44" t="s">
        <v>1317</v>
      </c>
      <c r="G910" s="36">
        <v>4421004738</v>
      </c>
      <c r="H910" s="49" t="s">
        <v>1706</v>
      </c>
      <c r="I910" s="36" t="s">
        <v>1364</v>
      </c>
      <c r="J910" s="166">
        <v>39000</v>
      </c>
      <c r="K910" s="104" t="s">
        <v>1718</v>
      </c>
      <c r="L910" s="36" t="s">
        <v>1366</v>
      </c>
    </row>
    <row r="911" spans="1:12" ht="114.75" x14ac:dyDescent="0.25">
      <c r="A911" s="322">
        <f t="shared" si="16"/>
        <v>901</v>
      </c>
      <c r="B911" s="34">
        <v>44757</v>
      </c>
      <c r="C911" s="34">
        <v>44757</v>
      </c>
      <c r="D911" s="107" t="s">
        <v>1297</v>
      </c>
      <c r="E911" s="107" t="s">
        <v>1379</v>
      </c>
      <c r="F911" s="449" t="s">
        <v>1299</v>
      </c>
      <c r="G911" s="107">
        <v>4416003094</v>
      </c>
      <c r="H911" s="49" t="s">
        <v>1706</v>
      </c>
      <c r="I911" s="36" t="s">
        <v>1364</v>
      </c>
      <c r="J911" s="166">
        <v>32500</v>
      </c>
      <c r="K911" s="104" t="s">
        <v>1718</v>
      </c>
      <c r="L911" s="36" t="s">
        <v>1366</v>
      </c>
    </row>
    <row r="912" spans="1:12" ht="114.75" x14ac:dyDescent="0.25">
      <c r="A912" s="322">
        <f t="shared" si="16"/>
        <v>902</v>
      </c>
      <c r="B912" s="34">
        <v>44757</v>
      </c>
      <c r="C912" s="34">
        <v>44757</v>
      </c>
      <c r="D912" s="36" t="s">
        <v>1411</v>
      </c>
      <c r="E912" s="36" t="s">
        <v>1412</v>
      </c>
      <c r="F912" s="44" t="s">
        <v>1305</v>
      </c>
      <c r="G912" s="36">
        <v>4418001328</v>
      </c>
      <c r="H912" s="49" t="s">
        <v>1706</v>
      </c>
      <c r="I912" s="36" t="s">
        <v>1364</v>
      </c>
      <c r="J912" s="166">
        <v>25250</v>
      </c>
      <c r="K912" s="104" t="s">
        <v>1718</v>
      </c>
      <c r="L912" s="36" t="s">
        <v>1366</v>
      </c>
    </row>
    <row r="913" spans="1:12" ht="127.5" x14ac:dyDescent="0.25">
      <c r="A913" s="322">
        <f t="shared" si="16"/>
        <v>903</v>
      </c>
      <c r="B913" s="34">
        <v>44757</v>
      </c>
      <c r="C913" s="34">
        <v>44757</v>
      </c>
      <c r="D913" s="36" t="s">
        <v>1344</v>
      </c>
      <c r="E913" s="36" t="s">
        <v>1397</v>
      </c>
      <c r="F913" s="44" t="s">
        <v>1346</v>
      </c>
      <c r="G913" s="36">
        <v>4443023068</v>
      </c>
      <c r="H913" s="49" t="s">
        <v>1706</v>
      </c>
      <c r="I913" s="36" t="s">
        <v>1364</v>
      </c>
      <c r="J913" s="166">
        <v>101000</v>
      </c>
      <c r="K913" s="104" t="s">
        <v>1718</v>
      </c>
      <c r="L913" s="36" t="s">
        <v>1366</v>
      </c>
    </row>
    <row r="914" spans="1:12" ht="114.75" x14ac:dyDescent="0.25">
      <c r="A914" s="322">
        <f t="shared" si="16"/>
        <v>904</v>
      </c>
      <c r="B914" s="34">
        <v>44757</v>
      </c>
      <c r="C914" s="34">
        <v>44757</v>
      </c>
      <c r="D914" s="36" t="s">
        <v>1332</v>
      </c>
      <c r="E914" s="36" t="s">
        <v>1390</v>
      </c>
      <c r="F914" s="44" t="s">
        <v>1334</v>
      </c>
      <c r="G914" s="36">
        <v>4427003353</v>
      </c>
      <c r="H914" s="49" t="s">
        <v>1706</v>
      </c>
      <c r="I914" s="36" t="s">
        <v>1364</v>
      </c>
      <c r="J914" s="166">
        <v>36500</v>
      </c>
      <c r="K914" s="104" t="s">
        <v>1718</v>
      </c>
      <c r="L914" s="36" t="s">
        <v>1366</v>
      </c>
    </row>
    <row r="915" spans="1:12" ht="409.5" x14ac:dyDescent="0.25">
      <c r="A915" s="322">
        <f t="shared" si="16"/>
        <v>905</v>
      </c>
      <c r="B915" s="34">
        <v>44732</v>
      </c>
      <c r="C915" s="34">
        <v>44732</v>
      </c>
      <c r="D915" s="36" t="s">
        <v>1719</v>
      </c>
      <c r="E915" s="36" t="s">
        <v>1720</v>
      </c>
      <c r="F915" s="44">
        <v>1034400000227</v>
      </c>
      <c r="G915" s="36">
        <v>4442006052</v>
      </c>
      <c r="H915" s="49" t="s">
        <v>1721</v>
      </c>
      <c r="I915" s="36" t="s">
        <v>1364</v>
      </c>
      <c r="J915" s="166">
        <v>467843.17</v>
      </c>
      <c r="K915" s="104" t="s">
        <v>1708</v>
      </c>
      <c r="L915" s="36" t="s">
        <v>1366</v>
      </c>
    </row>
    <row r="916" spans="1:12" ht="114.75" x14ac:dyDescent="0.25">
      <c r="A916" s="322">
        <f t="shared" si="16"/>
        <v>906</v>
      </c>
      <c r="B916" s="34">
        <v>44763</v>
      </c>
      <c r="C916" s="34">
        <v>44763</v>
      </c>
      <c r="D916" s="36" t="s">
        <v>1312</v>
      </c>
      <c r="E916" s="36" t="s">
        <v>1383</v>
      </c>
      <c r="F916" s="44" t="s">
        <v>1314</v>
      </c>
      <c r="G916" s="36">
        <v>4420001565</v>
      </c>
      <c r="H916" s="49" t="s">
        <v>1706</v>
      </c>
      <c r="I916" s="36" t="s">
        <v>1364</v>
      </c>
      <c r="J916" s="166">
        <v>24500</v>
      </c>
      <c r="K916" s="104" t="s">
        <v>1718</v>
      </c>
      <c r="L916" s="36" t="s">
        <v>1366</v>
      </c>
    </row>
    <row r="917" spans="1:12" ht="153" x14ac:dyDescent="0.25">
      <c r="A917" s="322">
        <f t="shared" si="16"/>
        <v>907</v>
      </c>
      <c r="B917" s="34">
        <v>44775</v>
      </c>
      <c r="C917" s="34">
        <v>44775</v>
      </c>
      <c r="D917" s="107" t="s">
        <v>1634</v>
      </c>
      <c r="E917" s="107" t="s">
        <v>1635</v>
      </c>
      <c r="F917" s="449" t="s">
        <v>1636</v>
      </c>
      <c r="G917" s="107">
        <v>4401192265</v>
      </c>
      <c r="H917" s="107" t="s">
        <v>1661</v>
      </c>
      <c r="I917" s="107" t="s">
        <v>1364</v>
      </c>
      <c r="J917" s="316">
        <v>3575774</v>
      </c>
      <c r="K917" s="104" t="s">
        <v>1722</v>
      </c>
      <c r="L917" s="36" t="s">
        <v>1366</v>
      </c>
    </row>
    <row r="918" spans="1:12" ht="140.25" x14ac:dyDescent="0.25">
      <c r="A918" s="322">
        <f t="shared" si="16"/>
        <v>908</v>
      </c>
      <c r="B918" s="34">
        <v>44777</v>
      </c>
      <c r="C918" s="34">
        <v>44777</v>
      </c>
      <c r="D918" s="36" t="s">
        <v>1441</v>
      </c>
      <c r="E918" s="36" t="s">
        <v>1442</v>
      </c>
      <c r="F918" s="44" t="s">
        <v>1349</v>
      </c>
      <c r="G918" s="36">
        <v>4419002010</v>
      </c>
      <c r="H918" s="36" t="s">
        <v>1670</v>
      </c>
      <c r="I918" s="36" t="s">
        <v>1364</v>
      </c>
      <c r="J918" s="166">
        <v>595900</v>
      </c>
      <c r="K918" s="104" t="s">
        <v>1723</v>
      </c>
      <c r="L918" s="36" t="s">
        <v>1366</v>
      </c>
    </row>
    <row r="919" spans="1:12" ht="114.75" x14ac:dyDescent="0.25">
      <c r="A919" s="322">
        <f t="shared" si="16"/>
        <v>909</v>
      </c>
      <c r="B919" s="34">
        <v>44783</v>
      </c>
      <c r="C919" s="34">
        <v>44783</v>
      </c>
      <c r="D919" s="101" t="s">
        <v>1657</v>
      </c>
      <c r="E919" s="107" t="s">
        <v>1658</v>
      </c>
      <c r="F919" s="44" t="s">
        <v>1659</v>
      </c>
      <c r="G919" s="101" t="s">
        <v>1660</v>
      </c>
      <c r="H919" s="107" t="s">
        <v>1661</v>
      </c>
      <c r="I919" s="107" t="s">
        <v>1364</v>
      </c>
      <c r="J919" s="166">
        <v>2006805</v>
      </c>
      <c r="K919" s="104" t="s">
        <v>1723</v>
      </c>
      <c r="L919" s="36" t="s">
        <v>1366</v>
      </c>
    </row>
    <row r="920" spans="1:12" ht="153" x14ac:dyDescent="0.25">
      <c r="A920" s="322">
        <f t="shared" si="16"/>
        <v>910</v>
      </c>
      <c r="B920" s="34">
        <v>44788</v>
      </c>
      <c r="C920" s="34">
        <v>44788</v>
      </c>
      <c r="D920" s="107" t="s">
        <v>1634</v>
      </c>
      <c r="E920" s="107" t="s">
        <v>1635</v>
      </c>
      <c r="F920" s="449" t="s">
        <v>1636</v>
      </c>
      <c r="G920" s="107">
        <v>4401192265</v>
      </c>
      <c r="H920" s="107" t="s">
        <v>1661</v>
      </c>
      <c r="I920" s="107" t="s">
        <v>1364</v>
      </c>
      <c r="J920" s="316">
        <v>2575774</v>
      </c>
      <c r="K920" s="104" t="s">
        <v>1723</v>
      </c>
      <c r="L920" s="36" t="s">
        <v>1366</v>
      </c>
    </row>
    <row r="921" spans="1:12" ht="140.25" x14ac:dyDescent="0.25">
      <c r="A921" s="322">
        <f t="shared" si="16"/>
        <v>911</v>
      </c>
      <c r="B921" s="34">
        <v>44809</v>
      </c>
      <c r="C921" s="34">
        <v>44809</v>
      </c>
      <c r="D921" s="36" t="s">
        <v>1441</v>
      </c>
      <c r="E921" s="36" t="s">
        <v>1442</v>
      </c>
      <c r="F921" s="44" t="s">
        <v>1349</v>
      </c>
      <c r="G921" s="36">
        <v>4419002010</v>
      </c>
      <c r="H921" s="36" t="s">
        <v>1670</v>
      </c>
      <c r="I921" s="36" t="s">
        <v>1364</v>
      </c>
      <c r="J921" s="166">
        <v>596700</v>
      </c>
      <c r="K921" s="104" t="s">
        <v>1724</v>
      </c>
      <c r="L921" s="36" t="s">
        <v>1366</v>
      </c>
    </row>
    <row r="922" spans="1:12" ht="114.75" x14ac:dyDescent="0.25">
      <c r="A922" s="322">
        <f t="shared" si="16"/>
        <v>912</v>
      </c>
      <c r="B922" s="34">
        <v>44832</v>
      </c>
      <c r="C922" s="34">
        <v>44832</v>
      </c>
      <c r="D922" s="101" t="s">
        <v>1657</v>
      </c>
      <c r="E922" s="107" t="s">
        <v>1658</v>
      </c>
      <c r="F922" s="44" t="s">
        <v>1659</v>
      </c>
      <c r="G922" s="101" t="s">
        <v>1660</v>
      </c>
      <c r="H922" s="107" t="s">
        <v>1661</v>
      </c>
      <c r="I922" s="107" t="s">
        <v>1364</v>
      </c>
      <c r="J922" s="166">
        <v>1993431</v>
      </c>
      <c r="K922" s="104" t="s">
        <v>1724</v>
      </c>
      <c r="L922" s="36" t="s">
        <v>1366</v>
      </c>
    </row>
    <row r="923" spans="1:12" ht="153" x14ac:dyDescent="0.25">
      <c r="A923" s="322">
        <f t="shared" si="16"/>
        <v>913</v>
      </c>
      <c r="B923" s="34">
        <v>44832</v>
      </c>
      <c r="C923" s="34">
        <v>44832</v>
      </c>
      <c r="D923" s="107" t="s">
        <v>1634</v>
      </c>
      <c r="E923" s="107" t="s">
        <v>1635</v>
      </c>
      <c r="F923" s="449" t="s">
        <v>1636</v>
      </c>
      <c r="G923" s="107">
        <v>4401192265</v>
      </c>
      <c r="H923" s="107" t="s">
        <v>1661</v>
      </c>
      <c r="I923" s="107" t="s">
        <v>1364</v>
      </c>
      <c r="J923" s="316">
        <v>3756011</v>
      </c>
      <c r="K923" s="104" t="s">
        <v>1724</v>
      </c>
      <c r="L923" s="36" t="s">
        <v>1366</v>
      </c>
    </row>
    <row r="924" spans="1:12" ht="63.75" x14ac:dyDescent="0.25">
      <c r="A924" s="322">
        <f t="shared" si="16"/>
        <v>914</v>
      </c>
      <c r="B924" s="42" t="s">
        <v>2316</v>
      </c>
      <c r="C924" s="42" t="s">
        <v>2312</v>
      </c>
      <c r="D924" s="107" t="s">
        <v>2234</v>
      </c>
      <c r="E924" s="107" t="s">
        <v>2235</v>
      </c>
      <c r="F924" s="449">
        <v>1194400000178</v>
      </c>
      <c r="G924" s="107">
        <v>4401192265</v>
      </c>
      <c r="H924" s="107" t="s">
        <v>1637</v>
      </c>
      <c r="I924" s="107" t="s">
        <v>1937</v>
      </c>
      <c r="J924" s="316">
        <v>46746145</v>
      </c>
      <c r="K924" s="104" t="s">
        <v>1264</v>
      </c>
      <c r="L924" s="80"/>
    </row>
    <row r="925" spans="1:12" ht="63.75" x14ac:dyDescent="0.25">
      <c r="A925" s="322">
        <f t="shared" si="16"/>
        <v>915</v>
      </c>
      <c r="B925" s="42" t="s">
        <v>2313</v>
      </c>
      <c r="C925" s="42" t="s">
        <v>2313</v>
      </c>
      <c r="D925" s="107" t="s">
        <v>2236</v>
      </c>
      <c r="E925" s="107" t="s">
        <v>2235</v>
      </c>
      <c r="F925" s="449">
        <v>1204400003257</v>
      </c>
      <c r="G925" s="107">
        <v>4401196679</v>
      </c>
      <c r="H925" s="107" t="s">
        <v>1661</v>
      </c>
      <c r="I925" s="107" t="s">
        <v>1937</v>
      </c>
      <c r="J925" s="316">
        <v>25461655</v>
      </c>
      <c r="K925" s="104" t="s">
        <v>1264</v>
      </c>
      <c r="L925" s="80"/>
    </row>
    <row r="926" spans="1:12" ht="114.75" x14ac:dyDescent="0.25">
      <c r="A926" s="322">
        <f t="shared" si="16"/>
        <v>916</v>
      </c>
      <c r="B926" s="42" t="s">
        <v>2314</v>
      </c>
      <c r="C926" s="42" t="s">
        <v>2314</v>
      </c>
      <c r="D926" s="107" t="s">
        <v>2237</v>
      </c>
      <c r="E926" s="107" t="s">
        <v>2238</v>
      </c>
      <c r="F926" s="449">
        <v>1024400004782</v>
      </c>
      <c r="G926" s="107">
        <v>4443023068</v>
      </c>
      <c r="H926" s="107" t="s">
        <v>1674</v>
      </c>
      <c r="I926" s="107" t="s">
        <v>1937</v>
      </c>
      <c r="J926" s="316">
        <v>566000</v>
      </c>
      <c r="K926" s="104" t="s">
        <v>1264</v>
      </c>
      <c r="L926" s="80"/>
    </row>
    <row r="927" spans="1:12" ht="63.75" x14ac:dyDescent="0.25">
      <c r="A927" s="322">
        <f t="shared" si="16"/>
        <v>917</v>
      </c>
      <c r="B927" s="42" t="s">
        <v>2314</v>
      </c>
      <c r="C927" s="42" t="s">
        <v>2314</v>
      </c>
      <c r="D927" s="107" t="s">
        <v>2239</v>
      </c>
      <c r="E927" s="107" t="s">
        <v>2240</v>
      </c>
      <c r="F927" s="449">
        <v>1024400005805</v>
      </c>
      <c r="G927" s="107">
        <v>4401020481</v>
      </c>
      <c r="H927" s="107" t="s">
        <v>1674</v>
      </c>
      <c r="I927" s="107" t="s">
        <v>1937</v>
      </c>
      <c r="J927" s="316">
        <v>390000</v>
      </c>
      <c r="K927" s="104" t="s">
        <v>1264</v>
      </c>
      <c r="L927" s="80"/>
    </row>
    <row r="928" spans="1:12" ht="127.5" x14ac:dyDescent="0.25">
      <c r="A928" s="322">
        <f t="shared" si="16"/>
        <v>918</v>
      </c>
      <c r="B928" s="42" t="s">
        <v>2314</v>
      </c>
      <c r="C928" s="42" t="s">
        <v>2314</v>
      </c>
      <c r="D928" s="107" t="s">
        <v>2241</v>
      </c>
      <c r="E928" s="107" t="s">
        <v>2242</v>
      </c>
      <c r="F928" s="449">
        <v>1024400001889</v>
      </c>
      <c r="G928" s="107">
        <v>4443023283</v>
      </c>
      <c r="H928" s="107" t="s">
        <v>1674</v>
      </c>
      <c r="I928" s="107" t="s">
        <v>1937</v>
      </c>
      <c r="J928" s="316">
        <v>835100</v>
      </c>
      <c r="K928" s="104" t="s">
        <v>1264</v>
      </c>
      <c r="L928" s="80"/>
    </row>
    <row r="929" spans="1:12" ht="114.75" x14ac:dyDescent="0.25">
      <c r="A929" s="322">
        <f t="shared" si="16"/>
        <v>919</v>
      </c>
      <c r="B929" s="42" t="s">
        <v>2314</v>
      </c>
      <c r="C929" s="42" t="s">
        <v>2314</v>
      </c>
      <c r="D929" s="107" t="s">
        <v>2243</v>
      </c>
      <c r="E929" s="107" t="s">
        <v>2244</v>
      </c>
      <c r="F929" s="449">
        <v>1034400001030</v>
      </c>
      <c r="G929" s="107">
        <v>4401033410</v>
      </c>
      <c r="H929" s="107" t="s">
        <v>1674</v>
      </c>
      <c r="I929" s="107" t="s">
        <v>1937</v>
      </c>
      <c r="J929" s="316">
        <v>173600</v>
      </c>
      <c r="K929" s="104" t="s">
        <v>1264</v>
      </c>
      <c r="L929" s="80"/>
    </row>
    <row r="930" spans="1:12" ht="114.75" x14ac:dyDescent="0.25">
      <c r="A930" s="322">
        <f t="shared" si="16"/>
        <v>920</v>
      </c>
      <c r="B930" s="42" t="s">
        <v>2314</v>
      </c>
      <c r="C930" s="42" t="s">
        <v>2314</v>
      </c>
      <c r="D930" s="107" t="s">
        <v>2245</v>
      </c>
      <c r="E930" s="107" t="s">
        <v>2246</v>
      </c>
      <c r="F930" s="449">
        <v>1064400003920</v>
      </c>
      <c r="G930" s="107">
        <v>4408003742</v>
      </c>
      <c r="H930" s="107" t="s">
        <v>1674</v>
      </c>
      <c r="I930" s="107" t="s">
        <v>1937</v>
      </c>
      <c r="J930" s="316">
        <v>141300</v>
      </c>
      <c r="K930" s="104" t="s">
        <v>1264</v>
      </c>
      <c r="L930" s="80"/>
    </row>
    <row r="931" spans="1:12" ht="114.75" x14ac:dyDescent="0.25">
      <c r="A931" s="322">
        <f t="shared" si="16"/>
        <v>921</v>
      </c>
      <c r="B931" s="42" t="s">
        <v>2314</v>
      </c>
      <c r="C931" s="42" t="s">
        <v>2314</v>
      </c>
      <c r="D931" s="107" t="s">
        <v>2247</v>
      </c>
      <c r="E931" s="107" t="s">
        <v>2248</v>
      </c>
      <c r="F931" s="449">
        <v>1034400001789</v>
      </c>
      <c r="G931" s="107">
        <v>4402006183</v>
      </c>
      <c r="H931" s="107" t="s">
        <v>1674</v>
      </c>
      <c r="I931" s="107" t="s">
        <v>1937</v>
      </c>
      <c r="J931" s="316">
        <v>222100</v>
      </c>
      <c r="K931" s="104" t="s">
        <v>1264</v>
      </c>
      <c r="L931" s="80"/>
    </row>
    <row r="932" spans="1:12" ht="102" x14ac:dyDescent="0.25">
      <c r="A932" s="322">
        <f t="shared" si="16"/>
        <v>922</v>
      </c>
      <c r="B932" s="42" t="s">
        <v>2314</v>
      </c>
      <c r="C932" s="42" t="s">
        <v>2314</v>
      </c>
      <c r="D932" s="107" t="s">
        <v>2249</v>
      </c>
      <c r="E932" s="107" t="s">
        <v>2250</v>
      </c>
      <c r="F932" s="449">
        <v>1024400005520</v>
      </c>
      <c r="G932" s="107">
        <v>4431001567</v>
      </c>
      <c r="H932" s="107" t="s">
        <v>1674</v>
      </c>
      <c r="I932" s="107" t="s">
        <v>1937</v>
      </c>
      <c r="J932" s="316" t="s">
        <v>2251</v>
      </c>
      <c r="K932" s="104" t="s">
        <v>1264</v>
      </c>
      <c r="L932" s="80"/>
    </row>
    <row r="933" spans="1:12" ht="114.75" x14ac:dyDescent="0.25">
      <c r="A933" s="322">
        <f t="shared" si="16"/>
        <v>923</v>
      </c>
      <c r="B933" s="42" t="s">
        <v>2314</v>
      </c>
      <c r="C933" s="42" t="s">
        <v>2314</v>
      </c>
      <c r="D933" s="107" t="s">
        <v>2252</v>
      </c>
      <c r="E933" s="107" t="s">
        <v>2253</v>
      </c>
      <c r="F933" s="449">
        <v>1034400001921</v>
      </c>
      <c r="G933" s="107">
        <v>4410002263</v>
      </c>
      <c r="H933" s="107" t="s">
        <v>1674</v>
      </c>
      <c r="I933" s="107" t="s">
        <v>1937</v>
      </c>
      <c r="J933" s="316" t="s">
        <v>2254</v>
      </c>
      <c r="K933" s="104" t="s">
        <v>1264</v>
      </c>
      <c r="L933" s="80"/>
    </row>
    <row r="934" spans="1:12" ht="114.75" x14ac:dyDescent="0.25">
      <c r="A934" s="322">
        <f t="shared" si="16"/>
        <v>924</v>
      </c>
      <c r="B934" s="42" t="s">
        <v>2314</v>
      </c>
      <c r="C934" s="42" t="s">
        <v>2314</v>
      </c>
      <c r="D934" s="107" t="s">
        <v>2255</v>
      </c>
      <c r="E934" s="107" t="s">
        <v>2256</v>
      </c>
      <c r="F934" s="449">
        <v>1034400001844</v>
      </c>
      <c r="G934" s="107">
        <v>4403003812</v>
      </c>
      <c r="H934" s="107" t="s">
        <v>1674</v>
      </c>
      <c r="I934" s="107" t="s">
        <v>1937</v>
      </c>
      <c r="J934" s="316">
        <v>243800</v>
      </c>
      <c r="K934" s="104" t="s">
        <v>1264</v>
      </c>
      <c r="L934" s="80"/>
    </row>
    <row r="935" spans="1:12" ht="127.5" x14ac:dyDescent="0.25">
      <c r="A935" s="322">
        <f t="shared" si="16"/>
        <v>925</v>
      </c>
      <c r="B935" s="42" t="s">
        <v>2314</v>
      </c>
      <c r="C935" s="42" t="s">
        <v>2314</v>
      </c>
      <c r="D935" s="107" t="s">
        <v>2257</v>
      </c>
      <c r="E935" s="107" t="s">
        <v>2258</v>
      </c>
      <c r="F935" s="449">
        <v>1024400007367</v>
      </c>
      <c r="G935" s="107">
        <v>4413001282</v>
      </c>
      <c r="H935" s="107" t="s">
        <v>1674</v>
      </c>
      <c r="I935" s="107" t="s">
        <v>1937</v>
      </c>
      <c r="J935" s="316" t="s">
        <v>2259</v>
      </c>
      <c r="K935" s="104" t="s">
        <v>1264</v>
      </c>
      <c r="L935" s="80"/>
    </row>
    <row r="936" spans="1:12" ht="114.75" x14ac:dyDescent="0.25">
      <c r="A936" s="322">
        <f t="shared" si="16"/>
        <v>926</v>
      </c>
      <c r="B936" s="42" t="s">
        <v>2314</v>
      </c>
      <c r="C936" s="42" t="s">
        <v>2314</v>
      </c>
      <c r="D936" s="107" t="s">
        <v>2260</v>
      </c>
      <c r="E936" s="107" t="s">
        <v>2261</v>
      </c>
      <c r="F936" s="449">
        <v>1044400000743</v>
      </c>
      <c r="G936" s="107">
        <v>4412002678</v>
      </c>
      <c r="H936" s="107" t="s">
        <v>1674</v>
      </c>
      <c r="I936" s="107" t="s">
        <v>1937</v>
      </c>
      <c r="J936" s="316" t="s">
        <v>2262</v>
      </c>
      <c r="K936" s="104" t="s">
        <v>1264</v>
      </c>
      <c r="L936" s="80"/>
    </row>
    <row r="937" spans="1:12" ht="127.5" x14ac:dyDescent="0.25">
      <c r="A937" s="322">
        <f t="shared" si="16"/>
        <v>927</v>
      </c>
      <c r="B937" s="42" t="s">
        <v>2314</v>
      </c>
      <c r="C937" s="42" t="s">
        <v>2314</v>
      </c>
      <c r="D937" s="107" t="s">
        <v>2263</v>
      </c>
      <c r="E937" s="107" t="s">
        <v>2264</v>
      </c>
      <c r="F937" s="449">
        <v>1034400000975</v>
      </c>
      <c r="G937" s="107">
        <v>4415004169</v>
      </c>
      <c r="H937" s="107" t="s">
        <v>1674</v>
      </c>
      <c r="I937" s="107" t="s">
        <v>1937</v>
      </c>
      <c r="J937" s="316" t="s">
        <v>2265</v>
      </c>
      <c r="K937" s="104" t="s">
        <v>1264</v>
      </c>
      <c r="L937" s="80"/>
    </row>
    <row r="938" spans="1:12" ht="102" x14ac:dyDescent="0.25">
      <c r="A938" s="322">
        <f t="shared" si="16"/>
        <v>928</v>
      </c>
      <c r="B938" s="42" t="s">
        <v>2314</v>
      </c>
      <c r="C938" s="42" t="s">
        <v>2314</v>
      </c>
      <c r="D938" s="107" t="s">
        <v>2266</v>
      </c>
      <c r="E938" s="107" t="s">
        <v>2267</v>
      </c>
      <c r="F938" s="449">
        <v>1034400001096</v>
      </c>
      <c r="G938" s="107">
        <v>4416003094</v>
      </c>
      <c r="H938" s="107" t="s">
        <v>1674</v>
      </c>
      <c r="I938" s="107" t="s">
        <v>1937</v>
      </c>
      <c r="J938" s="316" t="s">
        <v>2268</v>
      </c>
      <c r="K938" s="104" t="s">
        <v>1264</v>
      </c>
      <c r="L938" s="80"/>
    </row>
    <row r="939" spans="1:12" ht="114.75" x14ac:dyDescent="0.25">
      <c r="A939" s="322">
        <f t="shared" si="16"/>
        <v>929</v>
      </c>
      <c r="B939" s="42" t="s">
        <v>2314</v>
      </c>
      <c r="C939" s="42" t="s">
        <v>2314</v>
      </c>
      <c r="D939" s="107" t="s">
        <v>2269</v>
      </c>
      <c r="E939" s="107" t="s">
        <v>2270</v>
      </c>
      <c r="F939" s="449">
        <v>1044400001535</v>
      </c>
      <c r="G939" s="107">
        <v>4404003156</v>
      </c>
      <c r="H939" s="107" t="s">
        <v>1674</v>
      </c>
      <c r="I939" s="107" t="s">
        <v>1937</v>
      </c>
      <c r="J939" s="316" t="s">
        <v>2271</v>
      </c>
      <c r="K939" s="104" t="s">
        <v>1264</v>
      </c>
      <c r="L939" s="80"/>
    </row>
    <row r="940" spans="1:12" ht="114.75" x14ac:dyDescent="0.25">
      <c r="A940" s="322">
        <f t="shared" si="16"/>
        <v>930</v>
      </c>
      <c r="B940" s="42" t="s">
        <v>2314</v>
      </c>
      <c r="C940" s="42" t="s">
        <v>2314</v>
      </c>
      <c r="D940" s="107" t="s">
        <v>2272</v>
      </c>
      <c r="E940" s="107" t="s">
        <v>2273</v>
      </c>
      <c r="F940" s="449">
        <v>1034400001976</v>
      </c>
      <c r="G940" s="107">
        <v>4418001328</v>
      </c>
      <c r="H940" s="107" t="s">
        <v>1674</v>
      </c>
      <c r="I940" s="107" t="s">
        <v>1937</v>
      </c>
      <c r="J940" s="316">
        <v>131300</v>
      </c>
      <c r="K940" s="104" t="s">
        <v>1264</v>
      </c>
      <c r="L940" s="80"/>
    </row>
    <row r="941" spans="1:12" ht="114.75" x14ac:dyDescent="0.25">
      <c r="A941" s="322">
        <f t="shared" si="16"/>
        <v>931</v>
      </c>
      <c r="B941" s="42" t="s">
        <v>2314</v>
      </c>
      <c r="C941" s="42" t="s">
        <v>2314</v>
      </c>
      <c r="D941" s="107" t="s">
        <v>2274</v>
      </c>
      <c r="E941" s="107" t="s">
        <v>2275</v>
      </c>
      <c r="F941" s="449">
        <v>1034400000964</v>
      </c>
      <c r="G941" s="107">
        <v>4406001718</v>
      </c>
      <c r="H941" s="107" t="s">
        <v>1674</v>
      </c>
      <c r="I941" s="107" t="s">
        <v>1937</v>
      </c>
      <c r="J941" s="316" t="s">
        <v>2276</v>
      </c>
      <c r="K941" s="104" t="s">
        <v>1264</v>
      </c>
      <c r="L941" s="80"/>
    </row>
    <row r="942" spans="1:12" ht="114.75" x14ac:dyDescent="0.25">
      <c r="A942" s="322">
        <f t="shared" si="16"/>
        <v>932</v>
      </c>
      <c r="B942" s="42" t="s">
        <v>2314</v>
      </c>
      <c r="C942" s="42" t="s">
        <v>2314</v>
      </c>
      <c r="D942" s="107" t="s">
        <v>2277</v>
      </c>
      <c r="E942" s="107" t="s">
        <v>2278</v>
      </c>
      <c r="F942" s="449">
        <v>1034400001822</v>
      </c>
      <c r="G942" s="107">
        <v>4405002645</v>
      </c>
      <c r="H942" s="107" t="s">
        <v>1674</v>
      </c>
      <c r="I942" s="107" t="s">
        <v>1937</v>
      </c>
      <c r="J942" s="316">
        <v>240500</v>
      </c>
      <c r="K942" s="104" t="s">
        <v>2279</v>
      </c>
      <c r="L942" s="80"/>
    </row>
    <row r="943" spans="1:12" ht="114.75" x14ac:dyDescent="0.25">
      <c r="A943" s="322">
        <f t="shared" si="16"/>
        <v>933</v>
      </c>
      <c r="B943" s="42" t="s">
        <v>2314</v>
      </c>
      <c r="C943" s="42" t="s">
        <v>2314</v>
      </c>
      <c r="D943" s="107" t="s">
        <v>2280</v>
      </c>
      <c r="E943" s="107" t="s">
        <v>2281</v>
      </c>
      <c r="F943" s="449">
        <v>1064400003975</v>
      </c>
      <c r="G943" s="107">
        <v>4420001565</v>
      </c>
      <c r="H943" s="107" t="s">
        <v>1674</v>
      </c>
      <c r="I943" s="107" t="s">
        <v>1937</v>
      </c>
      <c r="J943" s="316" t="s">
        <v>2282</v>
      </c>
      <c r="K943" s="104" t="s">
        <v>1264</v>
      </c>
      <c r="L943" s="80"/>
    </row>
    <row r="944" spans="1:12" ht="127.5" x14ac:dyDescent="0.25">
      <c r="A944" s="322">
        <f t="shared" si="16"/>
        <v>934</v>
      </c>
      <c r="B944" s="42" t="s">
        <v>2314</v>
      </c>
      <c r="C944" s="42" t="s">
        <v>2314</v>
      </c>
      <c r="D944" s="107" t="s">
        <v>2283</v>
      </c>
      <c r="E944" s="107" t="s">
        <v>2284</v>
      </c>
      <c r="F944" s="449">
        <v>1034400001008</v>
      </c>
      <c r="G944" s="107">
        <v>4421004738</v>
      </c>
      <c r="H944" s="107" t="s">
        <v>1674</v>
      </c>
      <c r="I944" s="107" t="s">
        <v>1937</v>
      </c>
      <c r="J944" s="316" t="s">
        <v>2285</v>
      </c>
      <c r="K944" s="104" t="s">
        <v>1264</v>
      </c>
      <c r="L944" s="80"/>
    </row>
    <row r="945" spans="1:12" ht="127.5" x14ac:dyDescent="0.25">
      <c r="A945" s="322">
        <f t="shared" si="16"/>
        <v>935</v>
      </c>
      <c r="B945" s="42" t="s">
        <v>2314</v>
      </c>
      <c r="C945" s="42" t="s">
        <v>2314</v>
      </c>
      <c r="D945" s="107" t="s">
        <v>2286</v>
      </c>
      <c r="E945" s="107" t="s">
        <v>2287</v>
      </c>
      <c r="F945" s="449">
        <v>1034400001680</v>
      </c>
      <c r="G945" s="107">
        <v>4422002003</v>
      </c>
      <c r="H945" s="107" t="s">
        <v>1674</v>
      </c>
      <c r="I945" s="107" t="s">
        <v>1937</v>
      </c>
      <c r="J945" s="316" t="s">
        <v>2288</v>
      </c>
      <c r="K945" s="104" t="s">
        <v>1264</v>
      </c>
      <c r="L945" s="80"/>
    </row>
    <row r="946" spans="1:12" ht="114.75" x14ac:dyDescent="0.25">
      <c r="A946" s="322">
        <f t="shared" si="16"/>
        <v>936</v>
      </c>
      <c r="B946" s="42" t="s">
        <v>2314</v>
      </c>
      <c r="C946" s="42" t="s">
        <v>2314</v>
      </c>
      <c r="D946" s="107" t="s">
        <v>2289</v>
      </c>
      <c r="E946" s="107" t="s">
        <v>2290</v>
      </c>
      <c r="F946" s="449">
        <v>1044400000842</v>
      </c>
      <c r="G946" s="107">
        <v>4423002239</v>
      </c>
      <c r="H946" s="107" t="s">
        <v>1674</v>
      </c>
      <c r="I946" s="107" t="s">
        <v>1937</v>
      </c>
      <c r="J946" s="316">
        <v>145600</v>
      </c>
      <c r="K946" s="104" t="s">
        <v>1264</v>
      </c>
      <c r="L946" s="80"/>
    </row>
    <row r="947" spans="1:12" ht="114.75" x14ac:dyDescent="0.25">
      <c r="A947" s="322">
        <f t="shared" si="16"/>
        <v>937</v>
      </c>
      <c r="B947" s="42" t="s">
        <v>2314</v>
      </c>
      <c r="C947" s="42" t="s">
        <v>2314</v>
      </c>
      <c r="D947" s="107" t="s">
        <v>2291</v>
      </c>
      <c r="E947" s="107" t="s">
        <v>2292</v>
      </c>
      <c r="F947" s="449">
        <v>1034400001932</v>
      </c>
      <c r="G947" s="107">
        <v>4424001196</v>
      </c>
      <c r="H947" s="107" t="s">
        <v>1674</v>
      </c>
      <c r="I947" s="107" t="s">
        <v>1937</v>
      </c>
      <c r="J947" s="316">
        <v>153400</v>
      </c>
      <c r="K947" s="104" t="s">
        <v>1264</v>
      </c>
      <c r="L947" s="80"/>
    </row>
    <row r="948" spans="1:12" ht="114.75" x14ac:dyDescent="0.25">
      <c r="A948" s="322">
        <f t="shared" si="16"/>
        <v>938</v>
      </c>
      <c r="B948" s="42" t="s">
        <v>2314</v>
      </c>
      <c r="C948" s="42" t="s">
        <v>2314</v>
      </c>
      <c r="D948" s="107" t="s">
        <v>2293</v>
      </c>
      <c r="E948" s="107" t="s">
        <v>2294</v>
      </c>
      <c r="F948" s="449">
        <v>1044400000732</v>
      </c>
      <c r="G948" s="107">
        <v>4425001865</v>
      </c>
      <c r="H948" s="107" t="s">
        <v>1674</v>
      </c>
      <c r="I948" s="107" t="s">
        <v>1937</v>
      </c>
      <c r="J948" s="316">
        <v>135200</v>
      </c>
      <c r="K948" s="104" t="s">
        <v>1264</v>
      </c>
      <c r="L948" s="80"/>
    </row>
    <row r="949" spans="1:12" ht="114.75" x14ac:dyDescent="0.25">
      <c r="A949" s="322">
        <f t="shared" si="16"/>
        <v>939</v>
      </c>
      <c r="B949" s="42" t="s">
        <v>2314</v>
      </c>
      <c r="C949" s="42" t="s">
        <v>2314</v>
      </c>
      <c r="D949" s="107" t="s">
        <v>2295</v>
      </c>
      <c r="E949" s="107" t="s">
        <v>2296</v>
      </c>
      <c r="F949" s="449">
        <v>1034400001019</v>
      </c>
      <c r="G949" s="107">
        <v>4426002580</v>
      </c>
      <c r="H949" s="107" t="s">
        <v>1674</v>
      </c>
      <c r="I949" s="107" t="s">
        <v>1937</v>
      </c>
      <c r="J949" s="316">
        <v>249600</v>
      </c>
      <c r="K949" s="104" t="s">
        <v>1264</v>
      </c>
      <c r="L949" s="80"/>
    </row>
    <row r="950" spans="1:12" ht="114.75" x14ac:dyDescent="0.25">
      <c r="A950" s="322">
        <f t="shared" si="16"/>
        <v>940</v>
      </c>
      <c r="B950" s="42" t="s">
        <v>2314</v>
      </c>
      <c r="C950" s="42" t="s">
        <v>2314</v>
      </c>
      <c r="D950" s="107" t="s">
        <v>2297</v>
      </c>
      <c r="E950" s="107" t="s">
        <v>2298</v>
      </c>
      <c r="F950" s="449">
        <v>1034400001228</v>
      </c>
      <c r="G950" s="107">
        <v>4427003353</v>
      </c>
      <c r="H950" s="107" t="s">
        <v>1674</v>
      </c>
      <c r="I950" s="107" t="s">
        <v>1937</v>
      </c>
      <c r="J950" s="316">
        <v>189800</v>
      </c>
      <c r="K950" s="104" t="s">
        <v>2279</v>
      </c>
      <c r="L950" s="80"/>
    </row>
    <row r="951" spans="1:12" ht="114.75" x14ac:dyDescent="0.25">
      <c r="A951" s="322">
        <f t="shared" si="16"/>
        <v>941</v>
      </c>
      <c r="B951" s="42" t="s">
        <v>2314</v>
      </c>
      <c r="C951" s="42" t="s">
        <v>2314</v>
      </c>
      <c r="D951" s="107" t="s">
        <v>2299</v>
      </c>
      <c r="E951" s="107" t="s">
        <v>2300</v>
      </c>
      <c r="F951" s="449">
        <v>1034400002075</v>
      </c>
      <c r="G951" s="107">
        <v>4428002803</v>
      </c>
      <c r="H951" s="107" t="s">
        <v>1674</v>
      </c>
      <c r="I951" s="107" t="s">
        <v>1937</v>
      </c>
      <c r="J951" s="316">
        <v>161200</v>
      </c>
      <c r="K951" s="104" t="s">
        <v>2279</v>
      </c>
      <c r="L951" s="80"/>
    </row>
    <row r="952" spans="1:12" ht="114.75" x14ac:dyDescent="0.25">
      <c r="A952" s="322">
        <f t="shared" si="16"/>
        <v>942</v>
      </c>
      <c r="B952" s="42" t="s">
        <v>2314</v>
      </c>
      <c r="C952" s="42" t="s">
        <v>2314</v>
      </c>
      <c r="D952" s="107" t="s">
        <v>2301</v>
      </c>
      <c r="E952" s="107" t="s">
        <v>2302</v>
      </c>
      <c r="F952" s="449">
        <v>1034400001811</v>
      </c>
      <c r="G952" s="107">
        <v>4429002669</v>
      </c>
      <c r="H952" s="107" t="s">
        <v>1674</v>
      </c>
      <c r="I952" s="107" t="s">
        <v>1937</v>
      </c>
      <c r="J952" s="316">
        <v>167500</v>
      </c>
      <c r="K952" s="104" t="s">
        <v>1264</v>
      </c>
      <c r="L952" s="80"/>
    </row>
    <row r="953" spans="1:12" ht="114.75" x14ac:dyDescent="0.25">
      <c r="A953" s="322">
        <f t="shared" si="16"/>
        <v>943</v>
      </c>
      <c r="B953" s="42" t="s">
        <v>2314</v>
      </c>
      <c r="C953" s="42" t="s">
        <v>2314</v>
      </c>
      <c r="D953" s="107" t="s">
        <v>2303</v>
      </c>
      <c r="E953" s="107" t="s">
        <v>2304</v>
      </c>
      <c r="F953" s="449">
        <v>1024400009347</v>
      </c>
      <c r="G953" s="107">
        <v>4407003965</v>
      </c>
      <c r="H953" s="107" t="s">
        <v>1674</v>
      </c>
      <c r="I953" s="107" t="s">
        <v>1937</v>
      </c>
      <c r="J953" s="316" t="s">
        <v>2305</v>
      </c>
      <c r="K953" s="104" t="s">
        <v>1264</v>
      </c>
      <c r="L953" s="80"/>
    </row>
    <row r="954" spans="1:12" ht="165.75" x14ac:dyDescent="0.25">
      <c r="A954" s="322">
        <f t="shared" si="16"/>
        <v>944</v>
      </c>
      <c r="B954" s="42" t="s">
        <v>2315</v>
      </c>
      <c r="C954" s="42" t="s">
        <v>2315</v>
      </c>
      <c r="D954" s="107" t="s">
        <v>2306</v>
      </c>
      <c r="E954" s="107" t="s">
        <v>2307</v>
      </c>
      <c r="F954" s="449">
        <v>1154400010357</v>
      </c>
      <c r="G954" s="107">
        <v>4428002120</v>
      </c>
      <c r="H954" s="107" t="s">
        <v>1598</v>
      </c>
      <c r="I954" s="107" t="s">
        <v>1364</v>
      </c>
      <c r="J954" s="316">
        <v>50000</v>
      </c>
      <c r="K954" s="104">
        <v>2023</v>
      </c>
      <c r="L954" s="80"/>
    </row>
    <row r="955" spans="1:12" ht="140.25" x14ac:dyDescent="0.25">
      <c r="A955" s="322">
        <f t="shared" si="16"/>
        <v>945</v>
      </c>
      <c r="B955" s="34">
        <v>44945</v>
      </c>
      <c r="C955" s="34">
        <v>44945</v>
      </c>
      <c r="D955" s="107" t="s">
        <v>2308</v>
      </c>
      <c r="E955" s="107" t="s">
        <v>2309</v>
      </c>
      <c r="F955" s="449" t="s">
        <v>1349</v>
      </c>
      <c r="G955" s="107">
        <v>4419002010</v>
      </c>
      <c r="H955" s="107" t="s">
        <v>2310</v>
      </c>
      <c r="I955" s="107" t="s">
        <v>1364</v>
      </c>
      <c r="J955" s="316">
        <v>7436500</v>
      </c>
      <c r="K955" s="104" t="s">
        <v>2311</v>
      </c>
      <c r="L955" s="80"/>
    </row>
    <row r="956" spans="1:12" ht="102" x14ac:dyDescent="0.25">
      <c r="A956" s="322">
        <f t="shared" si="16"/>
        <v>946</v>
      </c>
      <c r="B956" s="34">
        <v>45377</v>
      </c>
      <c r="C956" s="34">
        <v>45377</v>
      </c>
      <c r="D956" s="107" t="s">
        <v>2383</v>
      </c>
      <c r="E956" s="107" t="s">
        <v>2384</v>
      </c>
      <c r="F956" s="449" t="s">
        <v>1349</v>
      </c>
      <c r="G956" s="107">
        <v>4419002010</v>
      </c>
      <c r="H956" s="107" t="s">
        <v>2385</v>
      </c>
      <c r="I956" s="107" t="s">
        <v>1937</v>
      </c>
      <c r="J956" s="316" t="s">
        <v>2386</v>
      </c>
      <c r="K956" s="104" t="s">
        <v>2387</v>
      </c>
      <c r="L956" s="80"/>
    </row>
    <row r="957" spans="1:12" ht="63.75" x14ac:dyDescent="0.25">
      <c r="A957" s="322">
        <f t="shared" si="16"/>
        <v>947</v>
      </c>
      <c r="B957" s="34">
        <v>45610</v>
      </c>
      <c r="C957" s="34">
        <v>45610</v>
      </c>
      <c r="D957" s="107" t="s">
        <v>2388</v>
      </c>
      <c r="E957" s="107" t="s">
        <v>2389</v>
      </c>
      <c r="F957" s="449" t="s">
        <v>2390</v>
      </c>
      <c r="G957" s="107">
        <v>4401161274</v>
      </c>
      <c r="H957" s="107" t="s">
        <v>2391</v>
      </c>
      <c r="I957" s="107" t="s">
        <v>1937</v>
      </c>
      <c r="J957" s="316" t="s">
        <v>2392</v>
      </c>
      <c r="K957" s="104" t="s">
        <v>2387</v>
      </c>
      <c r="L957" s="80"/>
    </row>
    <row r="958" spans="1:12" ht="76.5" x14ac:dyDescent="0.25">
      <c r="A958" s="322">
        <f t="shared" si="16"/>
        <v>948</v>
      </c>
      <c r="B958" s="34">
        <v>45630</v>
      </c>
      <c r="C958" s="34">
        <v>45630</v>
      </c>
      <c r="D958" s="107" t="s">
        <v>2393</v>
      </c>
      <c r="E958" s="107" t="s">
        <v>2394</v>
      </c>
      <c r="F958" s="449" t="s">
        <v>2395</v>
      </c>
      <c r="G958" s="107">
        <v>4407999111</v>
      </c>
      <c r="H958" s="107" t="s">
        <v>1929</v>
      </c>
      <c r="I958" s="107" t="s">
        <v>1937</v>
      </c>
      <c r="J958" s="316" t="s">
        <v>2396</v>
      </c>
      <c r="K958" s="104" t="s">
        <v>2387</v>
      </c>
      <c r="L958" s="80"/>
    </row>
    <row r="959" spans="1:12" ht="76.5" x14ac:dyDescent="0.25">
      <c r="A959" s="322">
        <f t="shared" si="16"/>
        <v>949</v>
      </c>
      <c r="B959" s="34">
        <v>45602</v>
      </c>
      <c r="C959" s="34">
        <v>45602</v>
      </c>
      <c r="D959" s="107" t="s">
        <v>2397</v>
      </c>
      <c r="E959" s="107" t="s">
        <v>2398</v>
      </c>
      <c r="F959" s="449" t="s">
        <v>2399</v>
      </c>
      <c r="G959" s="107">
        <v>4401185388</v>
      </c>
      <c r="H959" s="107" t="s">
        <v>1929</v>
      </c>
      <c r="I959" s="107" t="s">
        <v>1937</v>
      </c>
      <c r="J959" s="316" t="s">
        <v>2400</v>
      </c>
      <c r="K959" s="104" t="s">
        <v>2387</v>
      </c>
      <c r="L959" s="80"/>
    </row>
    <row r="960" spans="1:12" ht="114.75" x14ac:dyDescent="0.25">
      <c r="A960" s="322">
        <f t="shared" si="16"/>
        <v>950</v>
      </c>
      <c r="B960" s="34">
        <v>45481</v>
      </c>
      <c r="C960" s="34">
        <v>45481</v>
      </c>
      <c r="D960" s="107" t="s">
        <v>2401</v>
      </c>
      <c r="E960" s="107" t="s">
        <v>2402</v>
      </c>
      <c r="F960" s="449" t="s">
        <v>1636</v>
      </c>
      <c r="G960" s="107">
        <v>4401192265</v>
      </c>
      <c r="H960" s="107" t="s">
        <v>2391</v>
      </c>
      <c r="I960" s="107" t="s">
        <v>1937</v>
      </c>
      <c r="J960" s="316" t="s">
        <v>2403</v>
      </c>
      <c r="K960" s="104" t="s">
        <v>2387</v>
      </c>
      <c r="L960" s="80"/>
    </row>
    <row r="961" spans="1:12" ht="89.25" x14ac:dyDescent="0.25">
      <c r="A961" s="322">
        <f t="shared" si="16"/>
        <v>951</v>
      </c>
      <c r="B961" s="34">
        <v>45629</v>
      </c>
      <c r="C961" s="34">
        <v>45629</v>
      </c>
      <c r="D961" s="107" t="s">
        <v>2404</v>
      </c>
      <c r="E961" s="107" t="s">
        <v>2405</v>
      </c>
      <c r="F961" s="449" t="s">
        <v>2406</v>
      </c>
      <c r="G961" s="107">
        <v>4401179320</v>
      </c>
      <c r="H961" s="107" t="s">
        <v>1929</v>
      </c>
      <c r="I961" s="107" t="s">
        <v>1937</v>
      </c>
      <c r="J961" s="316" t="s">
        <v>2407</v>
      </c>
      <c r="K961" s="104" t="s">
        <v>2387</v>
      </c>
      <c r="L961" s="80"/>
    </row>
    <row r="962" spans="1:12" ht="114.75" x14ac:dyDescent="0.25">
      <c r="A962" s="322">
        <f t="shared" si="16"/>
        <v>952</v>
      </c>
      <c r="B962" s="34">
        <v>45360</v>
      </c>
      <c r="C962" s="34">
        <v>45360</v>
      </c>
      <c r="D962" s="107" t="s">
        <v>2408</v>
      </c>
      <c r="E962" s="107" t="s">
        <v>2402</v>
      </c>
      <c r="F962" s="449" t="s">
        <v>1659</v>
      </c>
      <c r="G962" s="107">
        <v>4401196679</v>
      </c>
      <c r="H962" s="107" t="s">
        <v>2391</v>
      </c>
      <c r="I962" s="107" t="s">
        <v>1937</v>
      </c>
      <c r="J962" s="316" t="s">
        <v>2409</v>
      </c>
      <c r="K962" s="104" t="s">
        <v>2387</v>
      </c>
      <c r="L962" s="80"/>
    </row>
    <row r="963" spans="1:12" ht="76.5" x14ac:dyDescent="0.25">
      <c r="A963" s="322">
        <f t="shared" si="16"/>
        <v>953</v>
      </c>
      <c r="B963" s="34">
        <v>45604</v>
      </c>
      <c r="C963" s="34">
        <v>45604</v>
      </c>
      <c r="D963" s="107" t="s">
        <v>2410</v>
      </c>
      <c r="E963" s="107" t="s">
        <v>2411</v>
      </c>
      <c r="F963" s="449" t="s">
        <v>1885</v>
      </c>
      <c r="G963" s="107">
        <v>4407013850</v>
      </c>
      <c r="H963" s="107" t="s">
        <v>1929</v>
      </c>
      <c r="I963" s="107" t="s">
        <v>1937</v>
      </c>
      <c r="J963" s="316" t="s">
        <v>2412</v>
      </c>
      <c r="K963" s="104" t="s">
        <v>2387</v>
      </c>
      <c r="L963" s="80"/>
    </row>
    <row r="964" spans="1:12" ht="140.25" x14ac:dyDescent="0.25">
      <c r="A964" s="322">
        <f t="shared" si="16"/>
        <v>954</v>
      </c>
      <c r="B964" s="34">
        <v>45748</v>
      </c>
      <c r="C964" s="34">
        <v>45748</v>
      </c>
      <c r="D964" s="107" t="s">
        <v>2308</v>
      </c>
      <c r="E964" s="107" t="s">
        <v>2309</v>
      </c>
      <c r="F964" s="449" t="s">
        <v>2413</v>
      </c>
      <c r="G964" s="107">
        <v>4419002010</v>
      </c>
      <c r="H964" s="107" t="s">
        <v>2310</v>
      </c>
      <c r="I964" s="107" t="s">
        <v>279</v>
      </c>
      <c r="J964" s="316" t="s">
        <v>2414</v>
      </c>
      <c r="K964" s="104">
        <v>2025</v>
      </c>
      <c r="L964" s="80" t="s">
        <v>2415</v>
      </c>
    </row>
    <row r="965" spans="1:12" ht="114.75" x14ac:dyDescent="0.25">
      <c r="A965" s="322">
        <f t="shared" si="16"/>
        <v>955</v>
      </c>
      <c r="B965" s="34">
        <v>45839</v>
      </c>
      <c r="C965" s="34">
        <v>45839</v>
      </c>
      <c r="D965" s="107" t="s">
        <v>2416</v>
      </c>
      <c r="E965" s="107" t="s">
        <v>2417</v>
      </c>
      <c r="F965" s="449" t="s">
        <v>2418</v>
      </c>
      <c r="G965" s="107">
        <v>44001161274</v>
      </c>
      <c r="H965" s="107" t="s">
        <v>2419</v>
      </c>
      <c r="I965" s="107" t="s">
        <v>279</v>
      </c>
      <c r="J965" s="316" t="s">
        <v>2420</v>
      </c>
      <c r="K965" s="104" t="s">
        <v>2421</v>
      </c>
      <c r="L965" s="80" t="s">
        <v>2415</v>
      </c>
    </row>
    <row r="966" spans="1:12" ht="114.75" x14ac:dyDescent="0.25">
      <c r="A966" s="322">
        <f t="shared" si="16"/>
        <v>956</v>
      </c>
      <c r="B966" s="34">
        <v>45834</v>
      </c>
      <c r="C966" s="34">
        <v>45834</v>
      </c>
      <c r="D966" s="107" t="s">
        <v>2393</v>
      </c>
      <c r="E966" s="107" t="s">
        <v>2422</v>
      </c>
      <c r="F966" s="449">
        <v>1144400000535</v>
      </c>
      <c r="G966" s="107">
        <v>4407999111</v>
      </c>
      <c r="H966" s="107" t="s">
        <v>2419</v>
      </c>
      <c r="I966" s="107" t="s">
        <v>279</v>
      </c>
      <c r="J966" s="316" t="s">
        <v>2423</v>
      </c>
      <c r="K966" s="104" t="s">
        <v>2421</v>
      </c>
      <c r="L966" s="80" t="s">
        <v>2415</v>
      </c>
    </row>
    <row r="967" spans="1:12" ht="114.75" x14ac:dyDescent="0.25">
      <c r="A967" s="322">
        <f t="shared" si="16"/>
        <v>957</v>
      </c>
      <c r="B967" s="34">
        <v>45833</v>
      </c>
      <c r="C967" s="34">
        <v>45833</v>
      </c>
      <c r="D967" s="107" t="s">
        <v>2424</v>
      </c>
      <c r="E967" s="107" t="s">
        <v>2422</v>
      </c>
      <c r="F967" s="449" t="s">
        <v>2425</v>
      </c>
      <c r="G967" s="107">
        <v>4407013850</v>
      </c>
      <c r="H967" s="107" t="s">
        <v>2426</v>
      </c>
      <c r="I967" s="107" t="s">
        <v>279</v>
      </c>
      <c r="J967" s="316" t="s">
        <v>2427</v>
      </c>
      <c r="K967" s="104" t="s">
        <v>2421</v>
      </c>
      <c r="L967" s="80" t="s">
        <v>2415</v>
      </c>
    </row>
    <row r="968" spans="1:12" ht="114.75" x14ac:dyDescent="0.25">
      <c r="A968" s="322">
        <f t="shared" si="16"/>
        <v>958</v>
      </c>
      <c r="B968" s="34">
        <v>45833</v>
      </c>
      <c r="C968" s="34">
        <v>45833</v>
      </c>
      <c r="D968" s="107" t="s">
        <v>2428</v>
      </c>
      <c r="E968" s="107" t="s">
        <v>2429</v>
      </c>
      <c r="F968" s="449" t="s">
        <v>2430</v>
      </c>
      <c r="G968" s="107">
        <v>4401179320</v>
      </c>
      <c r="H968" s="107" t="s">
        <v>2426</v>
      </c>
      <c r="I968" s="107" t="s">
        <v>279</v>
      </c>
      <c r="J968" s="316" t="s">
        <v>2431</v>
      </c>
      <c r="K968" s="104" t="s">
        <v>2421</v>
      </c>
      <c r="L968" s="80" t="s">
        <v>2415</v>
      </c>
    </row>
    <row r="969" spans="1:12" ht="114.75" x14ac:dyDescent="0.25">
      <c r="A969" s="322">
        <f t="shared" ref="A969:A972" si="17">A968+1</f>
        <v>959</v>
      </c>
      <c r="B969" s="34">
        <v>45838</v>
      </c>
      <c r="C969" s="34">
        <v>45838</v>
      </c>
      <c r="D969" s="107" t="s">
        <v>2397</v>
      </c>
      <c r="E969" s="107" t="s">
        <v>2432</v>
      </c>
      <c r="F969" s="449">
        <v>1184400000025</v>
      </c>
      <c r="G969" s="107">
        <v>4401185388</v>
      </c>
      <c r="H969" s="107" t="s">
        <v>2426</v>
      </c>
      <c r="I969" s="107" t="s">
        <v>279</v>
      </c>
      <c r="J969" s="316" t="s">
        <v>2433</v>
      </c>
      <c r="K969" s="104" t="s">
        <v>2421</v>
      </c>
      <c r="L969" s="80" t="s">
        <v>2415</v>
      </c>
    </row>
    <row r="970" spans="1:12" ht="204" x14ac:dyDescent="0.25">
      <c r="A970" s="322">
        <f t="shared" si="17"/>
        <v>960</v>
      </c>
      <c r="B970" s="34">
        <v>45814</v>
      </c>
      <c r="C970" s="34">
        <v>45814</v>
      </c>
      <c r="D970" s="107" t="s">
        <v>2434</v>
      </c>
      <c r="E970" s="107" t="s">
        <v>2435</v>
      </c>
      <c r="F970" s="449" t="s">
        <v>2436</v>
      </c>
      <c r="G970" s="107" t="s">
        <v>2437</v>
      </c>
      <c r="H970" s="107" t="s">
        <v>2438</v>
      </c>
      <c r="I970" s="107" t="s">
        <v>279</v>
      </c>
      <c r="J970" s="316">
        <v>121233.19</v>
      </c>
      <c r="K970" s="104" t="s">
        <v>2421</v>
      </c>
      <c r="L970" s="80" t="s">
        <v>2415</v>
      </c>
    </row>
    <row r="971" spans="1:12" ht="89.25" x14ac:dyDescent="0.25">
      <c r="A971" s="322">
        <f t="shared" si="17"/>
        <v>961</v>
      </c>
      <c r="B971" s="34">
        <v>45748</v>
      </c>
      <c r="C971" s="34">
        <v>45748</v>
      </c>
      <c r="D971" s="107" t="s">
        <v>2401</v>
      </c>
      <c r="E971" s="107" t="s">
        <v>2439</v>
      </c>
      <c r="F971" s="449" t="s">
        <v>2440</v>
      </c>
      <c r="G971" s="107">
        <v>4401192265</v>
      </c>
      <c r="H971" s="107" t="s">
        <v>2441</v>
      </c>
      <c r="I971" s="107" t="s">
        <v>279</v>
      </c>
      <c r="J971" s="316" t="s">
        <v>2442</v>
      </c>
      <c r="K971" s="104" t="s">
        <v>2421</v>
      </c>
      <c r="L971" s="80" t="s">
        <v>2415</v>
      </c>
    </row>
    <row r="972" spans="1:12" ht="76.5" x14ac:dyDescent="0.25">
      <c r="A972" s="322">
        <f t="shared" si="17"/>
        <v>962</v>
      </c>
      <c r="B972" s="34">
        <v>45727</v>
      </c>
      <c r="C972" s="34">
        <v>45727</v>
      </c>
      <c r="D972" s="107" t="s">
        <v>2408</v>
      </c>
      <c r="E972" s="107" t="s">
        <v>2439</v>
      </c>
      <c r="F972" s="449" t="s">
        <v>2443</v>
      </c>
      <c r="G972" s="107">
        <v>4401196679</v>
      </c>
      <c r="H972" s="107" t="s">
        <v>2441</v>
      </c>
      <c r="I972" s="107" t="s">
        <v>279</v>
      </c>
      <c r="J972" s="316" t="s">
        <v>2444</v>
      </c>
      <c r="K972" s="104" t="s">
        <v>2421</v>
      </c>
      <c r="L972" s="80" t="s">
        <v>2415</v>
      </c>
    </row>
  </sheetData>
  <mergeCells count="8">
    <mergeCell ref="A3:A4"/>
    <mergeCell ref="B3:B4"/>
    <mergeCell ref="A1:L1"/>
    <mergeCell ref="A2:L2"/>
    <mergeCell ref="C3:C4"/>
    <mergeCell ref="D3:H3"/>
    <mergeCell ref="I3:K3"/>
    <mergeCell ref="L3:L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L11"/>
  <sheetViews>
    <sheetView workbookViewId="0">
      <pane ySplit="4" topLeftCell="A11" activePane="bottomLeft" state="frozen"/>
      <selection activeCell="G25" sqref="G25"/>
      <selection pane="bottomLeft" activeCell="E5" sqref="E5"/>
    </sheetView>
  </sheetViews>
  <sheetFormatPr defaultRowHeight="15" x14ac:dyDescent="0.25"/>
  <cols>
    <col min="1" max="1" width="6.140625" customWidth="1"/>
    <col min="3" max="3" width="13" customWidth="1"/>
    <col min="4" max="4" width="13.140625" customWidth="1"/>
    <col min="5" max="5" width="12" customWidth="1"/>
    <col min="6" max="6" width="13" customWidth="1"/>
    <col min="7" max="7" width="12.85546875" customWidth="1"/>
    <col min="8" max="8" width="13.5703125" customWidth="1"/>
    <col min="9" max="9" width="12.28515625" customWidth="1"/>
    <col min="10" max="10" width="14.28515625" style="2" customWidth="1"/>
    <col min="11" max="11" width="12.28515625" style="2" customWidth="1"/>
    <col min="12" max="12" width="19.7109375" style="2" customWidth="1"/>
  </cols>
  <sheetData>
    <row r="1" spans="1:12" x14ac:dyDescent="0.25">
      <c r="A1" s="416" t="s">
        <v>0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</row>
    <row r="2" spans="1:12" x14ac:dyDescent="0.25">
      <c r="A2" s="418" t="s">
        <v>1725</v>
      </c>
      <c r="B2" s="418"/>
      <c r="C2" s="418"/>
      <c r="D2" s="418"/>
      <c r="E2" s="418"/>
      <c r="F2" s="418"/>
      <c r="G2" s="418"/>
      <c r="H2" s="418"/>
      <c r="I2" s="418"/>
      <c r="J2" s="418"/>
      <c r="K2" s="418"/>
      <c r="L2" s="418"/>
    </row>
    <row r="3" spans="1:12" x14ac:dyDescent="0.25">
      <c r="A3" s="410" t="s">
        <v>2</v>
      </c>
      <c r="B3" s="430" t="s">
        <v>3</v>
      </c>
      <c r="C3" s="426" t="s">
        <v>4</v>
      </c>
      <c r="D3" s="426" t="s">
        <v>5</v>
      </c>
      <c r="E3" s="426"/>
      <c r="F3" s="426"/>
      <c r="G3" s="426"/>
      <c r="H3" s="426"/>
      <c r="I3" s="426" t="s">
        <v>6</v>
      </c>
      <c r="J3" s="426"/>
      <c r="K3" s="426"/>
      <c r="L3" s="426" t="s">
        <v>7</v>
      </c>
    </row>
    <row r="4" spans="1:12" ht="120" customHeight="1" x14ac:dyDescent="0.25">
      <c r="A4" s="429"/>
      <c r="B4" s="411"/>
      <c r="C4" s="413"/>
      <c r="D4" s="400" t="s">
        <v>8</v>
      </c>
      <c r="E4" s="400" t="s">
        <v>9</v>
      </c>
      <c r="F4" s="401" t="s">
        <v>10</v>
      </c>
      <c r="G4" s="400" t="s">
        <v>11</v>
      </c>
      <c r="H4" s="400" t="s">
        <v>12</v>
      </c>
      <c r="I4" s="400" t="s">
        <v>13</v>
      </c>
      <c r="J4" s="400" t="s">
        <v>274</v>
      </c>
      <c r="K4" s="400" t="s">
        <v>15</v>
      </c>
      <c r="L4" s="413"/>
    </row>
    <row r="5" spans="1:12" ht="180" x14ac:dyDescent="0.25">
      <c r="A5" s="333" t="s">
        <v>1726</v>
      </c>
      <c r="B5" s="334" t="s">
        <v>1727</v>
      </c>
      <c r="C5" s="334" t="s">
        <v>1728</v>
      </c>
      <c r="D5" s="127" t="s">
        <v>1729</v>
      </c>
      <c r="E5" s="127" t="s">
        <v>1730</v>
      </c>
      <c r="F5" s="333" t="s">
        <v>1731</v>
      </c>
      <c r="G5" s="335">
        <v>4401031660</v>
      </c>
      <c r="H5" s="127" t="s">
        <v>1732</v>
      </c>
      <c r="I5" s="127" t="s">
        <v>1733</v>
      </c>
      <c r="J5" s="152" t="s">
        <v>1734</v>
      </c>
      <c r="K5" s="130" t="s">
        <v>1735</v>
      </c>
      <c r="L5" s="129" t="s">
        <v>1736</v>
      </c>
    </row>
    <row r="6" spans="1:12" ht="180" x14ac:dyDescent="0.25">
      <c r="A6" s="336" t="s">
        <v>1737</v>
      </c>
      <c r="B6" s="334" t="s">
        <v>1738</v>
      </c>
      <c r="C6" s="334" t="s">
        <v>1739</v>
      </c>
      <c r="D6" s="127" t="s">
        <v>1729</v>
      </c>
      <c r="E6" s="127" t="s">
        <v>1730</v>
      </c>
      <c r="F6" s="336" t="s">
        <v>1731</v>
      </c>
      <c r="G6" s="127">
        <v>4401031660</v>
      </c>
      <c r="H6" s="127" t="s">
        <v>1732</v>
      </c>
      <c r="I6" s="127" t="s">
        <v>1733</v>
      </c>
      <c r="J6" s="152" t="s">
        <v>1740</v>
      </c>
      <c r="K6" s="130" t="s">
        <v>1741</v>
      </c>
      <c r="L6" s="129" t="s">
        <v>1736</v>
      </c>
    </row>
    <row r="7" spans="1:12" ht="180" x14ac:dyDescent="0.25">
      <c r="A7" s="333" t="s">
        <v>1742</v>
      </c>
      <c r="B7" s="334" t="s">
        <v>1738</v>
      </c>
      <c r="C7" s="334" t="s">
        <v>1743</v>
      </c>
      <c r="D7" s="127" t="s">
        <v>1744</v>
      </c>
      <c r="E7" s="127" t="s">
        <v>1730</v>
      </c>
      <c r="F7" s="333" t="s">
        <v>1731</v>
      </c>
      <c r="G7" s="335">
        <v>4401031660</v>
      </c>
      <c r="H7" s="127" t="s">
        <v>1732</v>
      </c>
      <c r="I7" s="127" t="s">
        <v>1733</v>
      </c>
      <c r="J7" s="152" t="s">
        <v>1745</v>
      </c>
      <c r="K7" s="130" t="s">
        <v>1746</v>
      </c>
      <c r="L7" s="129" t="s">
        <v>1736</v>
      </c>
    </row>
    <row r="8" spans="1:12" ht="168" customHeight="1" x14ac:dyDescent="0.25">
      <c r="A8" s="333" t="s">
        <v>1747</v>
      </c>
      <c r="B8" s="334">
        <v>42746</v>
      </c>
      <c r="C8" s="334" t="s">
        <v>1748</v>
      </c>
      <c r="D8" s="334" t="s">
        <v>1729</v>
      </c>
      <c r="E8" s="334" t="s">
        <v>1730</v>
      </c>
      <c r="F8" s="334" t="s">
        <v>1731</v>
      </c>
      <c r="G8" s="335">
        <v>4401031660</v>
      </c>
      <c r="H8" s="334" t="s">
        <v>1732</v>
      </c>
      <c r="I8" s="334" t="s">
        <v>1733</v>
      </c>
      <c r="J8" s="334" t="s">
        <v>1749</v>
      </c>
      <c r="K8" s="130" t="s">
        <v>1750</v>
      </c>
      <c r="L8" s="129" t="s">
        <v>1736</v>
      </c>
    </row>
    <row r="9" spans="1:12" ht="143.25" customHeight="1" x14ac:dyDescent="0.25">
      <c r="A9" s="333" t="s">
        <v>1751</v>
      </c>
      <c r="B9" s="334">
        <v>43111</v>
      </c>
      <c r="C9" s="334" t="s">
        <v>1752</v>
      </c>
      <c r="D9" s="334" t="s">
        <v>1729</v>
      </c>
      <c r="E9" s="334" t="s">
        <v>1730</v>
      </c>
      <c r="F9" s="334" t="s">
        <v>1731</v>
      </c>
      <c r="G9" s="335">
        <v>4401031660</v>
      </c>
      <c r="H9" s="334" t="s">
        <v>1732</v>
      </c>
      <c r="I9" s="334" t="s">
        <v>1733</v>
      </c>
      <c r="J9" s="334" t="s">
        <v>1753</v>
      </c>
      <c r="K9" s="130" t="s">
        <v>1754</v>
      </c>
      <c r="L9" s="129" t="s">
        <v>1736</v>
      </c>
    </row>
    <row r="11" spans="1:12" ht="35.25" customHeight="1" x14ac:dyDescent="0.25">
      <c r="C11" s="427" t="s">
        <v>1755</v>
      </c>
      <c r="D11" s="428"/>
      <c r="E11" s="428"/>
      <c r="F11" s="428"/>
      <c r="G11" s="428"/>
      <c r="H11" s="428"/>
      <c r="I11" s="428"/>
      <c r="J11" s="428"/>
      <c r="K11" s="428"/>
      <c r="L11" s="428"/>
    </row>
  </sheetData>
  <mergeCells count="9">
    <mergeCell ref="C11:L11"/>
    <mergeCell ref="A1:L1"/>
    <mergeCell ref="A3:A4"/>
    <mergeCell ref="B3:B4"/>
    <mergeCell ref="C3:C4"/>
    <mergeCell ref="D3:H3"/>
    <mergeCell ref="I3:K3"/>
    <mergeCell ref="L3:L4"/>
    <mergeCell ref="A2:L2"/>
  </mergeCells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"/>
  </sheetPr>
  <dimension ref="A1:M47"/>
  <sheetViews>
    <sheetView zoomScale="87" workbookViewId="0">
      <pane ySplit="4" topLeftCell="A39" activePane="bottomLeft" state="frozen"/>
      <selection activeCell="B43" sqref="B43"/>
      <selection pane="bottomLeft" activeCell="L47" sqref="L47"/>
    </sheetView>
  </sheetViews>
  <sheetFormatPr defaultRowHeight="15" x14ac:dyDescent="0.25"/>
  <cols>
    <col min="1" max="1" width="3.28515625" style="2" customWidth="1"/>
    <col min="2" max="2" width="10" customWidth="1"/>
    <col min="3" max="3" width="12.28515625" customWidth="1"/>
    <col min="4" max="4" width="17.5703125" customWidth="1"/>
    <col min="5" max="5" width="12.28515625" customWidth="1"/>
    <col min="6" max="6" width="18.5703125" style="337" customWidth="1"/>
    <col min="7" max="7" width="12.28515625" customWidth="1"/>
    <col min="8" max="8" width="22.85546875" customWidth="1"/>
    <col min="9" max="9" width="11.5703125" style="2" customWidth="1"/>
    <col min="10" max="10" width="10.7109375" customWidth="1"/>
    <col min="11" max="11" width="12.5703125" customWidth="1"/>
    <col min="12" max="12" width="21.28515625" style="2" customWidth="1"/>
  </cols>
  <sheetData>
    <row r="1" spans="1:12" x14ac:dyDescent="0.25">
      <c r="A1" s="416" t="s">
        <v>0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</row>
    <row r="2" spans="1:12" x14ac:dyDescent="0.25">
      <c r="A2" s="418" t="s">
        <v>1756</v>
      </c>
      <c r="B2" s="418"/>
      <c r="C2" s="418"/>
      <c r="D2" s="418"/>
      <c r="E2" s="418"/>
      <c r="F2" s="418"/>
      <c r="G2" s="418"/>
      <c r="H2" s="418"/>
      <c r="I2" s="418"/>
      <c r="J2" s="418"/>
      <c r="K2" s="418"/>
      <c r="L2" s="418"/>
    </row>
    <row r="3" spans="1:12" ht="24.75" customHeight="1" x14ac:dyDescent="0.25">
      <c r="A3" s="410" t="s">
        <v>2</v>
      </c>
      <c r="B3" s="430" t="s">
        <v>3</v>
      </c>
      <c r="C3" s="426" t="s">
        <v>4</v>
      </c>
      <c r="D3" s="426" t="s">
        <v>5</v>
      </c>
      <c r="E3" s="426"/>
      <c r="F3" s="426"/>
      <c r="G3" s="426"/>
      <c r="H3" s="426"/>
      <c r="I3" s="426" t="s">
        <v>6</v>
      </c>
      <c r="J3" s="426"/>
      <c r="K3" s="426"/>
      <c r="L3" s="426" t="s">
        <v>7</v>
      </c>
    </row>
    <row r="4" spans="1:12" ht="135" customHeight="1" x14ac:dyDescent="0.25">
      <c r="A4" s="410"/>
      <c r="B4" s="412"/>
      <c r="C4" s="414"/>
      <c r="D4" s="398" t="s">
        <v>8</v>
      </c>
      <c r="E4" s="398" t="s">
        <v>9</v>
      </c>
      <c r="F4" s="402" t="s">
        <v>10</v>
      </c>
      <c r="G4" s="398" t="s">
        <v>11</v>
      </c>
      <c r="H4" s="398" t="s">
        <v>12</v>
      </c>
      <c r="I4" s="398" t="s">
        <v>13</v>
      </c>
      <c r="J4" s="398" t="s">
        <v>274</v>
      </c>
      <c r="K4" s="398" t="s">
        <v>15</v>
      </c>
      <c r="L4" s="414"/>
    </row>
    <row r="5" spans="1:12" s="302" customFormat="1" hidden="1" x14ac:dyDescent="0.25">
      <c r="A5" s="431" t="s">
        <v>1757</v>
      </c>
      <c r="B5" s="431"/>
      <c r="C5" s="431"/>
      <c r="D5" s="431"/>
      <c r="E5" s="431"/>
      <c r="F5" s="431"/>
      <c r="G5" s="431"/>
      <c r="H5" s="431"/>
      <c r="I5" s="431"/>
      <c r="J5" s="431"/>
      <c r="K5" s="431"/>
      <c r="L5" s="431"/>
    </row>
    <row r="6" spans="1:12" s="302" customFormat="1" ht="117.75" customHeight="1" x14ac:dyDescent="0.25">
      <c r="A6" s="49">
        <v>1</v>
      </c>
      <c r="B6" s="102">
        <v>41607</v>
      </c>
      <c r="C6" s="42">
        <v>41789</v>
      </c>
      <c r="D6" s="35" t="s">
        <v>1758</v>
      </c>
      <c r="E6" s="36" t="s">
        <v>1759</v>
      </c>
      <c r="F6" s="11" t="s">
        <v>561</v>
      </c>
      <c r="G6" s="8">
        <v>4401105488</v>
      </c>
      <c r="H6" s="49" t="s">
        <v>1760</v>
      </c>
      <c r="I6" s="49" t="s">
        <v>279</v>
      </c>
      <c r="J6" s="36">
        <v>35000</v>
      </c>
      <c r="K6" s="42">
        <v>41845</v>
      </c>
      <c r="L6" s="49" t="s">
        <v>1355</v>
      </c>
    </row>
    <row r="7" spans="1:12" s="302" customFormat="1" ht="156.75" customHeight="1" x14ac:dyDescent="0.25">
      <c r="A7" s="49">
        <f t="shared" ref="A7:A47" si="0">A6+1</f>
        <v>2</v>
      </c>
      <c r="B7" s="42">
        <v>41660</v>
      </c>
      <c r="C7" s="42">
        <v>41789</v>
      </c>
      <c r="D7" s="35" t="s">
        <v>262</v>
      </c>
      <c r="E7" s="36" t="s">
        <v>1759</v>
      </c>
      <c r="F7" s="11" t="s">
        <v>561</v>
      </c>
      <c r="G7" s="8">
        <v>4401105488</v>
      </c>
      <c r="H7" s="49" t="s">
        <v>1761</v>
      </c>
      <c r="I7" s="49" t="s">
        <v>279</v>
      </c>
      <c r="J7" s="36">
        <v>30000</v>
      </c>
      <c r="K7" s="42">
        <v>41845</v>
      </c>
      <c r="L7" s="49" t="s">
        <v>1355</v>
      </c>
    </row>
    <row r="8" spans="1:12" s="302" customFormat="1" ht="154.5" customHeight="1" x14ac:dyDescent="0.25">
      <c r="A8" s="49">
        <f t="shared" si="0"/>
        <v>3</v>
      </c>
      <c r="B8" s="42">
        <v>41660</v>
      </c>
      <c r="C8" s="42">
        <v>41965</v>
      </c>
      <c r="D8" s="35" t="s">
        <v>262</v>
      </c>
      <c r="E8" s="36" t="s">
        <v>1759</v>
      </c>
      <c r="F8" s="95" t="s">
        <v>561</v>
      </c>
      <c r="G8" s="35">
        <v>4401105488</v>
      </c>
      <c r="H8" s="49" t="s">
        <v>1761</v>
      </c>
      <c r="I8" s="49" t="s">
        <v>279</v>
      </c>
      <c r="J8" s="36" t="s">
        <v>1762</v>
      </c>
      <c r="K8" s="42">
        <v>42003</v>
      </c>
      <c r="L8" s="49" t="s">
        <v>1355</v>
      </c>
    </row>
    <row r="9" spans="1:12" s="302" customFormat="1" ht="154.5" customHeight="1" x14ac:dyDescent="0.25">
      <c r="A9" s="49">
        <f t="shared" si="0"/>
        <v>4</v>
      </c>
      <c r="B9" s="42">
        <v>41624</v>
      </c>
      <c r="C9" s="42">
        <v>41965</v>
      </c>
      <c r="D9" s="35" t="s">
        <v>1763</v>
      </c>
      <c r="E9" s="36" t="s">
        <v>1764</v>
      </c>
      <c r="F9" s="95" t="s">
        <v>1765</v>
      </c>
      <c r="G9" s="35">
        <v>4401045158</v>
      </c>
      <c r="H9" s="49" t="s">
        <v>1766</v>
      </c>
      <c r="I9" s="49" t="s">
        <v>279</v>
      </c>
      <c r="J9" s="36" t="s">
        <v>1767</v>
      </c>
      <c r="K9" s="42">
        <v>41991</v>
      </c>
      <c r="L9" s="49" t="s">
        <v>1355</v>
      </c>
    </row>
    <row r="10" spans="1:12" s="302" customFormat="1" ht="122.25" customHeight="1" x14ac:dyDescent="0.25">
      <c r="A10" s="49">
        <f t="shared" si="0"/>
        <v>5</v>
      </c>
      <c r="B10" s="42">
        <v>41621</v>
      </c>
      <c r="C10" s="42">
        <v>41965</v>
      </c>
      <c r="D10" s="35" t="s">
        <v>1768</v>
      </c>
      <c r="E10" s="35" t="s">
        <v>1769</v>
      </c>
      <c r="F10" s="95" t="s">
        <v>1770</v>
      </c>
      <c r="G10" s="35">
        <v>4401115870</v>
      </c>
      <c r="H10" s="49" t="s">
        <v>1771</v>
      </c>
      <c r="I10" s="49" t="s">
        <v>279</v>
      </c>
      <c r="J10" s="36" t="s">
        <v>1772</v>
      </c>
      <c r="K10" s="42">
        <v>42003</v>
      </c>
      <c r="L10" s="49" t="s">
        <v>1355</v>
      </c>
    </row>
    <row r="11" spans="1:12" s="302" customFormat="1" ht="119.25" customHeight="1" x14ac:dyDescent="0.25">
      <c r="A11" s="49">
        <f t="shared" si="0"/>
        <v>6</v>
      </c>
      <c r="B11" s="102">
        <v>41607</v>
      </c>
      <c r="C11" s="42">
        <v>41965</v>
      </c>
      <c r="D11" s="35" t="s">
        <v>1758</v>
      </c>
      <c r="E11" s="35" t="s">
        <v>1773</v>
      </c>
      <c r="F11" s="95" t="s">
        <v>1774</v>
      </c>
      <c r="G11" s="35">
        <v>4401034491</v>
      </c>
      <c r="H11" s="49" t="s">
        <v>1760</v>
      </c>
      <c r="I11" s="49" t="s">
        <v>279</v>
      </c>
      <c r="J11" s="36" t="s">
        <v>1762</v>
      </c>
      <c r="K11" s="42">
        <v>42003</v>
      </c>
      <c r="L11" s="49" t="s">
        <v>1355</v>
      </c>
    </row>
    <row r="12" spans="1:12" s="302" customFormat="1" ht="105.75" customHeight="1" x14ac:dyDescent="0.25">
      <c r="A12" s="49">
        <f t="shared" si="0"/>
        <v>7</v>
      </c>
      <c r="B12" s="42">
        <v>41625</v>
      </c>
      <c r="C12" s="102">
        <v>42593</v>
      </c>
      <c r="D12" s="338" t="s">
        <v>1775</v>
      </c>
      <c r="E12" s="13" t="s">
        <v>1776</v>
      </c>
      <c r="F12" s="15" t="s">
        <v>1777</v>
      </c>
      <c r="G12" s="13">
        <v>4442003950</v>
      </c>
      <c r="H12" s="49" t="s">
        <v>1778</v>
      </c>
      <c r="I12" s="49" t="s">
        <v>279</v>
      </c>
      <c r="J12" s="49">
        <v>36915</v>
      </c>
      <c r="K12" s="102">
        <v>42360</v>
      </c>
      <c r="L12" s="49" t="s">
        <v>1355</v>
      </c>
    </row>
    <row r="13" spans="1:12" s="302" customFormat="1" ht="93" customHeight="1" x14ac:dyDescent="0.25">
      <c r="A13" s="49">
        <f t="shared" si="0"/>
        <v>8</v>
      </c>
      <c r="B13" s="42">
        <v>41628</v>
      </c>
      <c r="C13" s="102">
        <v>42593</v>
      </c>
      <c r="D13" s="338" t="s">
        <v>1779</v>
      </c>
      <c r="E13" s="13" t="s">
        <v>1780</v>
      </c>
      <c r="F13" s="15" t="s">
        <v>75</v>
      </c>
      <c r="G13" s="13">
        <v>4442016043</v>
      </c>
      <c r="H13" s="49" t="s">
        <v>1781</v>
      </c>
      <c r="I13" s="49" t="s">
        <v>279</v>
      </c>
      <c r="J13" s="49">
        <v>38272</v>
      </c>
      <c r="K13" s="102">
        <v>42360</v>
      </c>
      <c r="L13" s="49" t="s">
        <v>1355</v>
      </c>
    </row>
    <row r="14" spans="1:12" s="302" customFormat="1" ht="117" customHeight="1" x14ac:dyDescent="0.25">
      <c r="A14" s="49">
        <f t="shared" si="0"/>
        <v>9</v>
      </c>
      <c r="B14" s="102">
        <v>41607</v>
      </c>
      <c r="C14" s="102">
        <v>42593</v>
      </c>
      <c r="D14" s="35" t="s">
        <v>257</v>
      </c>
      <c r="E14" s="13" t="s">
        <v>1782</v>
      </c>
      <c r="F14" s="15" t="s">
        <v>582</v>
      </c>
      <c r="G14" s="13">
        <v>4401034491</v>
      </c>
      <c r="H14" s="49" t="s">
        <v>1760</v>
      </c>
      <c r="I14" s="49" t="s">
        <v>279</v>
      </c>
      <c r="J14" s="49">
        <v>40308</v>
      </c>
      <c r="K14" s="102">
        <v>42360</v>
      </c>
      <c r="L14" s="49" t="s">
        <v>1355</v>
      </c>
    </row>
    <row r="15" spans="1:12" s="302" customFormat="1" ht="168" customHeight="1" x14ac:dyDescent="0.25">
      <c r="A15" s="49">
        <f t="shared" si="0"/>
        <v>10</v>
      </c>
      <c r="B15" s="42">
        <v>41635</v>
      </c>
      <c r="C15" s="102">
        <v>42624</v>
      </c>
      <c r="D15" s="338" t="s">
        <v>1783</v>
      </c>
      <c r="E15" s="13" t="s">
        <v>1784</v>
      </c>
      <c r="F15" s="11" t="s">
        <v>1785</v>
      </c>
      <c r="G15" s="8">
        <v>4442018700</v>
      </c>
      <c r="H15" s="36" t="s">
        <v>1786</v>
      </c>
      <c r="I15" s="49" t="s">
        <v>279</v>
      </c>
      <c r="J15" s="49">
        <v>41800</v>
      </c>
      <c r="K15" s="102">
        <v>42360</v>
      </c>
      <c r="L15" s="49" t="s">
        <v>1355</v>
      </c>
    </row>
    <row r="16" spans="1:12" s="302" customFormat="1" ht="149.25" customHeight="1" x14ac:dyDescent="0.25">
      <c r="A16" s="49">
        <f t="shared" si="0"/>
        <v>11</v>
      </c>
      <c r="B16" s="50">
        <v>41624</v>
      </c>
      <c r="C16" s="339">
        <v>42593</v>
      </c>
      <c r="D16" s="38" t="s">
        <v>1787</v>
      </c>
      <c r="E16" s="340" t="s">
        <v>1788</v>
      </c>
      <c r="F16" s="341" t="s">
        <v>1765</v>
      </c>
      <c r="G16" s="340">
        <v>4401045158</v>
      </c>
      <c r="H16" s="174" t="s">
        <v>1766</v>
      </c>
      <c r="I16" s="174" t="s">
        <v>279</v>
      </c>
      <c r="J16" s="174">
        <v>42615</v>
      </c>
      <c r="K16" s="339">
        <v>42360</v>
      </c>
      <c r="L16" s="174" t="s">
        <v>1355</v>
      </c>
    </row>
    <row r="17" spans="1:12" s="302" customFormat="1" ht="104.25" customHeight="1" x14ac:dyDescent="0.25">
      <c r="A17" s="49">
        <f t="shared" si="0"/>
        <v>12</v>
      </c>
      <c r="B17" s="42">
        <v>41625</v>
      </c>
      <c r="C17" s="102">
        <v>42306</v>
      </c>
      <c r="D17" s="338" t="s">
        <v>1775</v>
      </c>
      <c r="E17" s="338" t="s">
        <v>1776</v>
      </c>
      <c r="F17" s="342" t="s">
        <v>1777</v>
      </c>
      <c r="G17" s="338">
        <v>4442003950</v>
      </c>
      <c r="H17" s="49" t="s">
        <v>1778</v>
      </c>
      <c r="I17" s="49" t="s">
        <v>279</v>
      </c>
      <c r="J17" s="49">
        <v>35000</v>
      </c>
      <c r="K17" s="102">
        <v>42242</v>
      </c>
      <c r="L17" s="49" t="s">
        <v>1355</v>
      </c>
    </row>
    <row r="18" spans="1:12" s="302" customFormat="1" ht="117.75" customHeight="1" x14ac:dyDescent="0.25">
      <c r="A18" s="49">
        <f t="shared" si="0"/>
        <v>13</v>
      </c>
      <c r="B18" s="42">
        <v>41621</v>
      </c>
      <c r="C18" s="102">
        <v>42311</v>
      </c>
      <c r="D18" s="35" t="s">
        <v>1768</v>
      </c>
      <c r="E18" s="338" t="s">
        <v>1789</v>
      </c>
      <c r="F18" s="342" t="s">
        <v>1770</v>
      </c>
      <c r="G18" s="338">
        <v>4401115870</v>
      </c>
      <c r="H18" s="49" t="s">
        <v>1771</v>
      </c>
      <c r="I18" s="49" t="s">
        <v>279</v>
      </c>
      <c r="J18" s="49">
        <v>25000</v>
      </c>
      <c r="K18" s="102">
        <v>42242</v>
      </c>
      <c r="L18" s="49"/>
    </row>
    <row r="19" spans="1:12" s="302" customFormat="1" ht="109.5" customHeight="1" x14ac:dyDescent="0.25">
      <c r="A19" s="49">
        <f t="shared" si="0"/>
        <v>14</v>
      </c>
      <c r="B19" s="42">
        <v>41625</v>
      </c>
      <c r="C19" s="102">
        <v>42628</v>
      </c>
      <c r="D19" s="338" t="s">
        <v>1775</v>
      </c>
      <c r="E19" s="13" t="s">
        <v>1776</v>
      </c>
      <c r="F19" s="15" t="s">
        <v>1777</v>
      </c>
      <c r="G19" s="13">
        <v>4442003950</v>
      </c>
      <c r="H19" s="49" t="s">
        <v>1778</v>
      </c>
      <c r="I19" s="49" t="s">
        <v>279</v>
      </c>
      <c r="J19" s="49">
        <v>70000</v>
      </c>
      <c r="K19" s="102">
        <v>43100</v>
      </c>
      <c r="L19" s="49" t="s">
        <v>1355</v>
      </c>
    </row>
    <row r="20" spans="1:12" s="302" customFormat="1" ht="110.25" customHeight="1" x14ac:dyDescent="0.25">
      <c r="A20" s="49">
        <f t="shared" si="0"/>
        <v>15</v>
      </c>
      <c r="B20" s="42">
        <v>41625</v>
      </c>
      <c r="C20" s="102">
        <v>42628</v>
      </c>
      <c r="D20" s="338" t="s">
        <v>1775</v>
      </c>
      <c r="E20" s="13" t="s">
        <v>1776</v>
      </c>
      <c r="F20" s="15" t="s">
        <v>1777</v>
      </c>
      <c r="G20" s="13">
        <v>4442003950</v>
      </c>
      <c r="H20" s="49" t="s">
        <v>1778</v>
      </c>
      <c r="I20" s="49" t="s">
        <v>279</v>
      </c>
      <c r="J20" s="49" t="s">
        <v>1790</v>
      </c>
      <c r="K20" s="102">
        <v>43100</v>
      </c>
      <c r="L20" s="49" t="s">
        <v>1355</v>
      </c>
    </row>
    <row r="21" spans="1:12" s="302" customFormat="1" ht="91.5" customHeight="1" x14ac:dyDescent="0.25">
      <c r="A21" s="49">
        <f t="shared" si="0"/>
        <v>16</v>
      </c>
      <c r="B21" s="42">
        <v>41628</v>
      </c>
      <c r="C21" s="102">
        <v>42628</v>
      </c>
      <c r="D21" s="338" t="s">
        <v>1779</v>
      </c>
      <c r="E21" s="13" t="s">
        <v>1780</v>
      </c>
      <c r="F21" s="15" t="s">
        <v>75</v>
      </c>
      <c r="G21" s="13">
        <v>4442016043</v>
      </c>
      <c r="H21" s="49" t="s">
        <v>1781</v>
      </c>
      <c r="I21" s="49" t="s">
        <v>279</v>
      </c>
      <c r="J21" s="343">
        <v>40000</v>
      </c>
      <c r="K21" s="102">
        <v>43100</v>
      </c>
      <c r="L21" s="49" t="s">
        <v>1355</v>
      </c>
    </row>
    <row r="22" spans="1:12" s="302" customFormat="1" ht="117.75" customHeight="1" x14ac:dyDescent="0.25">
      <c r="A22" s="49">
        <f t="shared" si="0"/>
        <v>17</v>
      </c>
      <c r="B22" s="102">
        <v>41607</v>
      </c>
      <c r="C22" s="102">
        <v>42717</v>
      </c>
      <c r="D22" s="35" t="s">
        <v>257</v>
      </c>
      <c r="E22" s="13" t="s">
        <v>1782</v>
      </c>
      <c r="F22" s="15" t="s">
        <v>582</v>
      </c>
      <c r="G22" s="13">
        <v>4401034491</v>
      </c>
      <c r="H22" s="49" t="s">
        <v>1760</v>
      </c>
      <c r="I22" s="49" t="s">
        <v>279</v>
      </c>
      <c r="J22" s="343">
        <v>30000</v>
      </c>
      <c r="K22" s="102">
        <v>43100</v>
      </c>
      <c r="L22" s="49" t="s">
        <v>1355</v>
      </c>
    </row>
    <row r="23" spans="1:12" s="302" customFormat="1" ht="117.75" customHeight="1" x14ac:dyDescent="0.25">
      <c r="A23" s="49">
        <f t="shared" si="0"/>
        <v>18</v>
      </c>
      <c r="B23" s="42">
        <v>41621</v>
      </c>
      <c r="C23" s="102">
        <v>42717</v>
      </c>
      <c r="D23" s="35" t="s">
        <v>1768</v>
      </c>
      <c r="E23" s="338" t="s">
        <v>1789</v>
      </c>
      <c r="F23" s="342" t="s">
        <v>1770</v>
      </c>
      <c r="G23" s="338">
        <v>4401115870</v>
      </c>
      <c r="H23" s="49" t="s">
        <v>1771</v>
      </c>
      <c r="I23" s="49" t="s">
        <v>279</v>
      </c>
      <c r="J23" s="344">
        <v>29530</v>
      </c>
      <c r="K23" s="102">
        <v>43100</v>
      </c>
      <c r="L23" s="49" t="s">
        <v>1355</v>
      </c>
    </row>
    <row r="24" spans="1:12" ht="92.25" customHeight="1" x14ac:dyDescent="0.25">
      <c r="A24" s="49">
        <f t="shared" si="0"/>
        <v>19</v>
      </c>
      <c r="B24" s="42">
        <v>41628</v>
      </c>
      <c r="C24" s="102">
        <v>42717</v>
      </c>
      <c r="D24" s="35" t="s">
        <v>1791</v>
      </c>
      <c r="E24" s="338" t="s">
        <v>1780</v>
      </c>
      <c r="F24" s="342" t="s">
        <v>75</v>
      </c>
      <c r="G24" s="338">
        <v>4442016043</v>
      </c>
      <c r="H24" s="49" t="s">
        <v>1781</v>
      </c>
      <c r="I24" s="49" t="s">
        <v>279</v>
      </c>
      <c r="J24" s="344">
        <v>26991</v>
      </c>
      <c r="K24" s="102">
        <v>43100</v>
      </c>
      <c r="L24" s="49" t="s">
        <v>1355</v>
      </c>
    </row>
    <row r="25" spans="1:12" ht="155.25" customHeight="1" x14ac:dyDescent="0.25">
      <c r="A25" s="49">
        <f t="shared" si="0"/>
        <v>20</v>
      </c>
      <c r="B25" s="42">
        <v>41624</v>
      </c>
      <c r="C25" s="102">
        <v>42717</v>
      </c>
      <c r="D25" s="35" t="s">
        <v>1787</v>
      </c>
      <c r="E25" s="338" t="s">
        <v>1788</v>
      </c>
      <c r="F25" s="342" t="s">
        <v>1765</v>
      </c>
      <c r="G25" s="338">
        <v>4401045158</v>
      </c>
      <c r="H25" s="49" t="s">
        <v>1766</v>
      </c>
      <c r="I25" s="49" t="s">
        <v>279</v>
      </c>
      <c r="J25" s="344">
        <v>28495</v>
      </c>
      <c r="K25" s="102">
        <v>43100</v>
      </c>
      <c r="L25" s="49" t="s">
        <v>1355</v>
      </c>
    </row>
    <row r="26" spans="1:12" ht="104.25" customHeight="1" x14ac:dyDescent="0.25">
      <c r="A26" s="49">
        <f t="shared" si="0"/>
        <v>21</v>
      </c>
      <c r="B26" s="42">
        <v>41625</v>
      </c>
      <c r="C26" s="102">
        <v>42717</v>
      </c>
      <c r="D26" s="35" t="s">
        <v>1792</v>
      </c>
      <c r="E26" s="338" t="s">
        <v>1776</v>
      </c>
      <c r="F26" s="342" t="s">
        <v>1793</v>
      </c>
      <c r="G26" s="338">
        <v>4442003950</v>
      </c>
      <c r="H26" s="49" t="s">
        <v>1778</v>
      </c>
      <c r="I26" s="49" t="s">
        <v>279</v>
      </c>
      <c r="J26" s="344">
        <v>30188</v>
      </c>
      <c r="K26" s="102">
        <v>43100</v>
      </c>
      <c r="L26" s="338" t="s">
        <v>1355</v>
      </c>
    </row>
    <row r="27" spans="1:12" ht="108.75" customHeight="1" x14ac:dyDescent="0.25">
      <c r="A27" s="49">
        <f t="shared" si="0"/>
        <v>22</v>
      </c>
      <c r="B27" s="345">
        <v>43095</v>
      </c>
      <c r="C27" s="102">
        <v>43090</v>
      </c>
      <c r="D27" s="338" t="s">
        <v>1775</v>
      </c>
      <c r="E27" s="338" t="s">
        <v>1776</v>
      </c>
      <c r="F27" s="186" t="s">
        <v>1777</v>
      </c>
      <c r="G27" s="338">
        <v>4442003950</v>
      </c>
      <c r="H27" s="49" t="s">
        <v>1778</v>
      </c>
      <c r="I27" s="49" t="s">
        <v>279</v>
      </c>
      <c r="J27" s="343">
        <v>198194</v>
      </c>
      <c r="K27" s="103" t="s">
        <v>1794</v>
      </c>
      <c r="L27" s="49" t="s">
        <v>1795</v>
      </c>
    </row>
    <row r="28" spans="1:12" s="7" customFormat="1" ht="156.75" customHeight="1" x14ac:dyDescent="0.2">
      <c r="A28" s="49">
        <f t="shared" si="0"/>
        <v>23</v>
      </c>
      <c r="B28" s="345">
        <v>43095</v>
      </c>
      <c r="C28" s="102">
        <v>43090</v>
      </c>
      <c r="D28" s="338" t="s">
        <v>262</v>
      </c>
      <c r="E28" s="49" t="s">
        <v>1759</v>
      </c>
      <c r="F28" s="346" t="s">
        <v>561</v>
      </c>
      <c r="G28" s="49">
        <v>4401105488</v>
      </c>
      <c r="H28" s="49" t="s">
        <v>1761</v>
      </c>
      <c r="I28" s="49" t="s">
        <v>279</v>
      </c>
      <c r="J28" s="343">
        <v>179200</v>
      </c>
      <c r="K28" s="103" t="s">
        <v>1794</v>
      </c>
      <c r="L28" s="49" t="s">
        <v>1795</v>
      </c>
    </row>
    <row r="29" spans="1:12" s="347" customFormat="1" ht="78" customHeight="1" x14ac:dyDescent="0.25">
      <c r="A29" s="49">
        <f t="shared" si="0"/>
        <v>24</v>
      </c>
      <c r="B29" s="345">
        <v>43095</v>
      </c>
      <c r="C29" s="102">
        <v>43090</v>
      </c>
      <c r="D29" s="338" t="s">
        <v>1796</v>
      </c>
      <c r="E29" s="338" t="s">
        <v>1797</v>
      </c>
      <c r="F29" s="103" t="s">
        <v>1785</v>
      </c>
      <c r="G29" s="49">
        <v>4442018700</v>
      </c>
      <c r="H29" s="49" t="s">
        <v>1798</v>
      </c>
      <c r="I29" s="49" t="s">
        <v>279</v>
      </c>
      <c r="J29" s="343">
        <v>189164</v>
      </c>
      <c r="K29" s="103" t="s">
        <v>1794</v>
      </c>
      <c r="L29" s="49" t="s">
        <v>1795</v>
      </c>
    </row>
    <row r="30" spans="1:12" s="348" customFormat="1" ht="154.5" customHeight="1" x14ac:dyDescent="0.25">
      <c r="A30" s="49">
        <f t="shared" si="0"/>
        <v>25</v>
      </c>
      <c r="B30" s="345">
        <v>43095</v>
      </c>
      <c r="C30" s="102">
        <v>43090</v>
      </c>
      <c r="D30" s="349" t="s">
        <v>1787</v>
      </c>
      <c r="E30" s="13" t="s">
        <v>1788</v>
      </c>
      <c r="F30" s="103" t="s">
        <v>1765</v>
      </c>
      <c r="G30" s="49">
        <v>4401045158</v>
      </c>
      <c r="H30" s="49" t="s">
        <v>1766</v>
      </c>
      <c r="I30" s="49" t="s">
        <v>279</v>
      </c>
      <c r="J30" s="350">
        <v>194142</v>
      </c>
      <c r="K30" s="103" t="s">
        <v>1794</v>
      </c>
      <c r="L30" s="49" t="s">
        <v>1795</v>
      </c>
    </row>
    <row r="31" spans="1:12" s="351" customFormat="1" ht="105" customHeight="1" x14ac:dyDescent="0.25">
      <c r="A31" s="49">
        <f t="shared" si="0"/>
        <v>26</v>
      </c>
      <c r="B31" s="105">
        <v>43458</v>
      </c>
      <c r="C31" s="105">
        <v>43449</v>
      </c>
      <c r="D31" s="220" t="s">
        <v>1775</v>
      </c>
      <c r="E31" s="220" t="s">
        <v>1776</v>
      </c>
      <c r="F31" s="352" t="s">
        <v>1777</v>
      </c>
      <c r="G31" s="107">
        <v>4442003950</v>
      </c>
      <c r="H31" s="107" t="s">
        <v>1778</v>
      </c>
      <c r="I31" s="107" t="s">
        <v>279</v>
      </c>
      <c r="J31" s="353">
        <v>177713</v>
      </c>
      <c r="K31" s="104" t="s">
        <v>1799</v>
      </c>
      <c r="L31" s="49" t="s">
        <v>1795</v>
      </c>
    </row>
    <row r="32" spans="1:12" s="6" customFormat="1" ht="119.25" customHeight="1" x14ac:dyDescent="0.2">
      <c r="A32" s="49">
        <f t="shared" si="0"/>
        <v>27</v>
      </c>
      <c r="B32" s="105">
        <v>43458</v>
      </c>
      <c r="C32" s="105">
        <v>43449</v>
      </c>
      <c r="D32" s="220" t="str">
        <f t="shared" ref="D32:H32" si="1">D11</f>
        <v>Костромская областная общественная организация «Федерация спортивного пейнтбола»</v>
      </c>
      <c r="E32" s="107" t="str">
        <f t="shared" si="1"/>
        <v>г. Кострома, пр. Мира, д.159</v>
      </c>
      <c r="F32" s="352" t="str">
        <f t="shared" si="1"/>
        <v xml:space="preserve">1034400001426 </v>
      </c>
      <c r="G32" s="107">
        <f t="shared" si="1"/>
        <v>4401034491</v>
      </c>
      <c r="H32" s="107" t="str">
        <f t="shared" si="1"/>
        <v>Развитие и популяризация спортивного пейнтбола в Костромской области как средства повышения роли физ.культуры и спорта во всестороннем и гармоничном развитии личности</v>
      </c>
      <c r="I32" s="107" t="s">
        <v>279</v>
      </c>
      <c r="J32" s="353">
        <v>182048</v>
      </c>
      <c r="K32" s="104" t="s">
        <v>1799</v>
      </c>
      <c r="L32" s="49" t="s">
        <v>1795</v>
      </c>
    </row>
    <row r="33" spans="1:13" s="354" customFormat="1" ht="118.5" customHeight="1" x14ac:dyDescent="0.25">
      <c r="A33" s="49">
        <f t="shared" si="0"/>
        <v>28</v>
      </c>
      <c r="B33" s="105">
        <v>43458</v>
      </c>
      <c r="C33" s="105">
        <v>43449</v>
      </c>
      <c r="D33" s="220" t="s">
        <v>1779</v>
      </c>
      <c r="E33" s="107" t="s">
        <v>1800</v>
      </c>
      <c r="F33" s="104" t="s">
        <v>75</v>
      </c>
      <c r="G33" s="107">
        <v>4442016043</v>
      </c>
      <c r="H33" s="107" t="s">
        <v>1801</v>
      </c>
      <c r="I33" s="107" t="s">
        <v>279</v>
      </c>
      <c r="J33" s="353">
        <v>195413</v>
      </c>
      <c r="K33" s="104" t="s">
        <v>1799</v>
      </c>
      <c r="L33" s="49" t="s">
        <v>1795</v>
      </c>
    </row>
    <row r="34" spans="1:13" s="355" customFormat="1" ht="159" customHeight="1" x14ac:dyDescent="0.25">
      <c r="A34" s="49">
        <f t="shared" si="0"/>
        <v>29</v>
      </c>
      <c r="B34" s="105">
        <v>43458</v>
      </c>
      <c r="C34" s="105">
        <v>43449</v>
      </c>
      <c r="D34" s="220" t="s">
        <v>1787</v>
      </c>
      <c r="E34" s="107" t="s">
        <v>1788</v>
      </c>
      <c r="F34" s="104" t="s">
        <v>1765</v>
      </c>
      <c r="G34" s="107">
        <v>4401045158</v>
      </c>
      <c r="H34" s="107" t="s">
        <v>1766</v>
      </c>
      <c r="I34" s="107" t="s">
        <v>279</v>
      </c>
      <c r="J34" s="353">
        <v>205526</v>
      </c>
      <c r="K34" s="104" t="s">
        <v>1799</v>
      </c>
      <c r="L34" s="49" t="s">
        <v>1795</v>
      </c>
    </row>
    <row r="35" spans="1:13" ht="157.5" customHeight="1" x14ac:dyDescent="0.25">
      <c r="A35" s="49">
        <f t="shared" si="0"/>
        <v>30</v>
      </c>
      <c r="B35" s="102" t="s">
        <v>1802</v>
      </c>
      <c r="C35" s="102" t="s">
        <v>1803</v>
      </c>
      <c r="D35" s="338" t="s">
        <v>262</v>
      </c>
      <c r="E35" s="49" t="s">
        <v>1804</v>
      </c>
      <c r="F35" s="356" t="s">
        <v>561</v>
      </c>
      <c r="G35" s="47">
        <v>4401105488</v>
      </c>
      <c r="H35" s="49" t="s">
        <v>1761</v>
      </c>
      <c r="I35" s="49" t="s">
        <v>1121</v>
      </c>
      <c r="J35" s="103" t="s">
        <v>1805</v>
      </c>
      <c r="K35" s="103" t="s">
        <v>1806</v>
      </c>
      <c r="L35" s="49" t="s">
        <v>1795</v>
      </c>
    </row>
    <row r="36" spans="1:13" ht="159" customHeight="1" x14ac:dyDescent="0.25">
      <c r="A36" s="49">
        <f t="shared" si="0"/>
        <v>31</v>
      </c>
      <c r="B36" s="36" t="s">
        <v>1802</v>
      </c>
      <c r="C36" s="36" t="s">
        <v>1803</v>
      </c>
      <c r="D36" s="338" t="s">
        <v>1763</v>
      </c>
      <c r="E36" s="49" t="s">
        <v>1807</v>
      </c>
      <c r="F36" s="357" t="s">
        <v>1765</v>
      </c>
      <c r="G36" s="171">
        <v>4401045158</v>
      </c>
      <c r="H36" s="49" t="s">
        <v>1766</v>
      </c>
      <c r="I36" s="36" t="s">
        <v>1121</v>
      </c>
      <c r="J36" s="101" t="s">
        <v>1808</v>
      </c>
      <c r="K36" s="103" t="s">
        <v>1806</v>
      </c>
      <c r="L36" s="49" t="s">
        <v>1795</v>
      </c>
    </row>
    <row r="37" spans="1:13" ht="108" customHeight="1" x14ac:dyDescent="0.25">
      <c r="A37" s="174">
        <f t="shared" si="0"/>
        <v>32</v>
      </c>
      <c r="B37" s="33" t="s">
        <v>1802</v>
      </c>
      <c r="C37" s="33" t="s">
        <v>1803</v>
      </c>
      <c r="D37" s="340" t="s">
        <v>1775</v>
      </c>
      <c r="E37" s="174" t="s">
        <v>1809</v>
      </c>
      <c r="F37" s="358" t="s">
        <v>1777</v>
      </c>
      <c r="G37" s="359">
        <v>4442003950</v>
      </c>
      <c r="H37" s="174" t="s">
        <v>1778</v>
      </c>
      <c r="I37" s="33" t="s">
        <v>1121</v>
      </c>
      <c r="J37" s="40" t="s">
        <v>1805</v>
      </c>
      <c r="K37" s="173" t="s">
        <v>1806</v>
      </c>
      <c r="L37" s="49" t="s">
        <v>1795</v>
      </c>
    </row>
    <row r="38" spans="1:13" ht="153" x14ac:dyDescent="0.25">
      <c r="A38" s="174">
        <f t="shared" si="0"/>
        <v>33</v>
      </c>
      <c r="B38" s="102">
        <v>44179</v>
      </c>
      <c r="C38" s="102">
        <v>44172</v>
      </c>
      <c r="D38" s="338" t="s">
        <v>262</v>
      </c>
      <c r="E38" s="49" t="s">
        <v>1810</v>
      </c>
      <c r="F38" s="360">
        <v>1104400000077</v>
      </c>
      <c r="G38" s="171">
        <v>4401105488</v>
      </c>
      <c r="H38" s="49" t="s">
        <v>1761</v>
      </c>
      <c r="I38" s="49" t="s">
        <v>1121</v>
      </c>
      <c r="J38" s="311">
        <v>247106</v>
      </c>
      <c r="K38" s="49" t="s">
        <v>1811</v>
      </c>
      <c r="L38" s="49" t="s">
        <v>1795</v>
      </c>
    </row>
    <row r="39" spans="1:13" ht="153" x14ac:dyDescent="0.25">
      <c r="A39" s="174">
        <f t="shared" si="0"/>
        <v>34</v>
      </c>
      <c r="B39" s="102">
        <v>44179</v>
      </c>
      <c r="C39" s="102">
        <v>44172</v>
      </c>
      <c r="D39" s="338" t="s">
        <v>1763</v>
      </c>
      <c r="E39" s="49" t="s">
        <v>1807</v>
      </c>
      <c r="F39" s="360">
        <v>1044400001381</v>
      </c>
      <c r="G39" s="171">
        <v>4401045158</v>
      </c>
      <c r="H39" s="49" t="s">
        <v>1766</v>
      </c>
      <c r="I39" s="49" t="s">
        <v>1121</v>
      </c>
      <c r="J39" s="311">
        <v>245492</v>
      </c>
      <c r="K39" s="49" t="s">
        <v>1811</v>
      </c>
      <c r="L39" s="49" t="s">
        <v>1795</v>
      </c>
    </row>
    <row r="40" spans="1:13" ht="102" x14ac:dyDescent="0.25">
      <c r="A40" s="49">
        <f t="shared" si="0"/>
        <v>35</v>
      </c>
      <c r="B40" s="102">
        <v>44179</v>
      </c>
      <c r="C40" s="102">
        <v>44172</v>
      </c>
      <c r="D40" s="338" t="s">
        <v>1775</v>
      </c>
      <c r="E40" s="49" t="s">
        <v>1809</v>
      </c>
      <c r="F40" s="360">
        <v>1024400003704</v>
      </c>
      <c r="G40" s="171">
        <v>4442003950</v>
      </c>
      <c r="H40" s="49" t="s">
        <v>1778</v>
      </c>
      <c r="I40" s="49" t="s">
        <v>1121</v>
      </c>
      <c r="J40" s="311">
        <v>268102</v>
      </c>
      <c r="K40" s="49" t="s">
        <v>1811</v>
      </c>
      <c r="L40" s="49" t="s">
        <v>1795</v>
      </c>
    </row>
    <row r="41" spans="1:13" ht="107.25" customHeight="1" x14ac:dyDescent="0.25">
      <c r="A41" s="49">
        <f t="shared" si="0"/>
        <v>36</v>
      </c>
      <c r="B41" s="102">
        <v>44551</v>
      </c>
      <c r="C41" s="102">
        <v>44532</v>
      </c>
      <c r="D41" s="338" t="s">
        <v>1775</v>
      </c>
      <c r="E41" s="361" t="s">
        <v>1809</v>
      </c>
      <c r="F41" s="362" t="s">
        <v>1777</v>
      </c>
      <c r="G41" s="361">
        <v>4442003950</v>
      </c>
      <c r="H41" s="49" t="s">
        <v>1778</v>
      </c>
      <c r="I41" s="13" t="s">
        <v>300</v>
      </c>
      <c r="J41" s="165">
        <v>202752</v>
      </c>
      <c r="K41" s="102" t="s">
        <v>1812</v>
      </c>
      <c r="L41" s="13" t="s">
        <v>1813</v>
      </c>
    </row>
    <row r="42" spans="1:13" ht="153" x14ac:dyDescent="0.25">
      <c r="A42" s="49">
        <f t="shared" si="0"/>
        <v>37</v>
      </c>
      <c r="B42" s="102">
        <v>44551</v>
      </c>
      <c r="C42" s="102">
        <v>44532</v>
      </c>
      <c r="D42" s="349" t="s">
        <v>1787</v>
      </c>
      <c r="E42" s="361" t="s">
        <v>1807</v>
      </c>
      <c r="F42" s="363" t="s">
        <v>1765</v>
      </c>
      <c r="G42" s="361">
        <v>4401045158</v>
      </c>
      <c r="H42" s="49" t="s">
        <v>1766</v>
      </c>
      <c r="I42" s="13" t="s">
        <v>300</v>
      </c>
      <c r="J42" s="165">
        <v>191318</v>
      </c>
      <c r="K42" s="99" t="s">
        <v>1812</v>
      </c>
      <c r="L42" s="13" t="s">
        <v>1813</v>
      </c>
    </row>
    <row r="43" spans="1:13" ht="114.75" x14ac:dyDescent="0.25">
      <c r="A43" s="49">
        <f t="shared" si="0"/>
        <v>38</v>
      </c>
      <c r="B43" s="102">
        <v>44551</v>
      </c>
      <c r="C43" s="102">
        <v>44532</v>
      </c>
      <c r="D43" s="349" t="s">
        <v>1814</v>
      </c>
      <c r="E43" s="361" t="s">
        <v>1815</v>
      </c>
      <c r="F43" s="364" t="s">
        <v>75</v>
      </c>
      <c r="G43" s="361">
        <v>4442016043</v>
      </c>
      <c r="H43" s="49" t="s">
        <v>1816</v>
      </c>
      <c r="I43" s="13" t="s">
        <v>300</v>
      </c>
      <c r="J43" s="165">
        <v>183696</v>
      </c>
      <c r="K43" s="99" t="s">
        <v>1812</v>
      </c>
      <c r="L43" s="13" t="s">
        <v>1813</v>
      </c>
    </row>
    <row r="44" spans="1:13" ht="140.25" x14ac:dyDescent="0.25">
      <c r="A44" s="49">
        <f t="shared" si="0"/>
        <v>39</v>
      </c>
      <c r="B44" s="102">
        <v>44551</v>
      </c>
      <c r="C44" s="102">
        <v>44532</v>
      </c>
      <c r="D44" s="349" t="s">
        <v>1817</v>
      </c>
      <c r="E44" s="361" t="s">
        <v>1818</v>
      </c>
      <c r="F44" s="363" t="s">
        <v>582</v>
      </c>
      <c r="G44" s="361">
        <v>4401034491</v>
      </c>
      <c r="H44" s="49" t="s">
        <v>1819</v>
      </c>
      <c r="I44" s="13" t="s">
        <v>300</v>
      </c>
      <c r="J44" s="165">
        <v>182934</v>
      </c>
      <c r="K44" s="99" t="s">
        <v>1812</v>
      </c>
      <c r="L44" s="13" t="s">
        <v>1813</v>
      </c>
    </row>
    <row r="45" spans="1:13" ht="102" x14ac:dyDescent="0.25">
      <c r="A45" s="49">
        <f t="shared" si="0"/>
        <v>40</v>
      </c>
      <c r="B45" s="102">
        <v>45271</v>
      </c>
      <c r="C45" s="102">
        <v>45271</v>
      </c>
      <c r="D45" s="349" t="s">
        <v>1775</v>
      </c>
      <c r="E45" s="361" t="s">
        <v>1776</v>
      </c>
      <c r="F45" s="363" t="s">
        <v>1777</v>
      </c>
      <c r="G45" s="361">
        <v>4442003950</v>
      </c>
      <c r="H45" s="49" t="s">
        <v>1778</v>
      </c>
      <c r="I45" s="13" t="s">
        <v>279</v>
      </c>
      <c r="J45" s="165" t="s">
        <v>1970</v>
      </c>
      <c r="K45" s="99" t="s">
        <v>1971</v>
      </c>
      <c r="L45" s="13" t="s">
        <v>1813</v>
      </c>
    </row>
    <row r="46" spans="1:13" ht="153" x14ac:dyDescent="0.25">
      <c r="A46" s="49">
        <f t="shared" si="0"/>
        <v>41</v>
      </c>
      <c r="B46" s="102">
        <v>45271</v>
      </c>
      <c r="C46" s="102">
        <v>45271</v>
      </c>
      <c r="D46" s="349" t="s">
        <v>1972</v>
      </c>
      <c r="E46" s="361" t="s">
        <v>1759</v>
      </c>
      <c r="F46" s="363" t="s">
        <v>561</v>
      </c>
      <c r="G46" s="361">
        <v>4401105488</v>
      </c>
      <c r="H46" s="49" t="s">
        <v>1761</v>
      </c>
      <c r="I46" s="13" t="s">
        <v>279</v>
      </c>
      <c r="J46" s="165" t="s">
        <v>1973</v>
      </c>
      <c r="K46" s="99" t="s">
        <v>1971</v>
      </c>
      <c r="L46" s="13" t="s">
        <v>1813</v>
      </c>
      <c r="M46" s="365"/>
    </row>
    <row r="47" spans="1:13" ht="153" x14ac:dyDescent="0.25">
      <c r="A47" s="49">
        <f t="shared" si="0"/>
        <v>42</v>
      </c>
      <c r="B47" s="102">
        <v>45271</v>
      </c>
      <c r="C47" s="102">
        <v>45271</v>
      </c>
      <c r="D47" s="349" t="s">
        <v>1787</v>
      </c>
      <c r="E47" s="361" t="s">
        <v>1788</v>
      </c>
      <c r="F47" s="363" t="s">
        <v>1765</v>
      </c>
      <c r="G47" s="361">
        <v>4401045158</v>
      </c>
      <c r="H47" s="49" t="s">
        <v>1766</v>
      </c>
      <c r="I47" s="13" t="s">
        <v>279</v>
      </c>
      <c r="J47" s="165" t="s">
        <v>1974</v>
      </c>
      <c r="K47" s="99" t="s">
        <v>1971</v>
      </c>
      <c r="L47" s="13" t="s">
        <v>1813</v>
      </c>
    </row>
  </sheetData>
  <mergeCells count="9">
    <mergeCell ref="A5:L5"/>
    <mergeCell ref="A1:L1"/>
    <mergeCell ref="A2:L2"/>
    <mergeCell ref="A3:A4"/>
    <mergeCell ref="B3:B4"/>
    <mergeCell ref="C3:C4"/>
    <mergeCell ref="D3:H3"/>
    <mergeCell ref="I3:K3"/>
    <mergeCell ref="L3:L4"/>
  </mergeCells>
  <pageMargins left="0.19685039370078738" right="0.19685039370078738" top="0.19685039370078738" bottom="0.19685039370078738" header="0.11811023622047245" footer="0.11811023622047245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T20"/>
  <sheetViews>
    <sheetView workbookViewId="0">
      <pane ySplit="4" topLeftCell="A20" activePane="bottomLeft" state="frozen"/>
      <selection activeCell="J20" sqref="J20"/>
      <selection pane="bottomLeft" activeCell="O4" sqref="O4"/>
    </sheetView>
  </sheetViews>
  <sheetFormatPr defaultRowHeight="15" x14ac:dyDescent="0.25"/>
  <cols>
    <col min="1" max="1" width="4.42578125" customWidth="1"/>
    <col min="2" max="2" width="11" customWidth="1"/>
    <col min="3" max="3" width="13.85546875" customWidth="1"/>
    <col min="4" max="4" width="15.140625" customWidth="1"/>
    <col min="5" max="5" width="11.7109375" customWidth="1"/>
    <col min="6" max="6" width="14.42578125" customWidth="1"/>
    <col min="7" max="7" width="10.5703125" customWidth="1"/>
    <col min="8" max="8" width="13.5703125" customWidth="1"/>
    <col min="9" max="9" width="20.42578125" customWidth="1"/>
    <col min="10" max="10" width="12.42578125" customWidth="1"/>
    <col min="12" max="12" width="16.85546875" customWidth="1"/>
  </cols>
  <sheetData>
    <row r="1" spans="1:20" x14ac:dyDescent="0.25">
      <c r="A1" s="424" t="s">
        <v>0</v>
      </c>
      <c r="B1" s="424"/>
      <c r="C1" s="424"/>
      <c r="D1" s="424"/>
      <c r="E1" s="424"/>
      <c r="F1" s="424"/>
      <c r="G1" s="424"/>
      <c r="H1" s="424"/>
      <c r="I1" s="424"/>
      <c r="J1" s="424"/>
      <c r="K1" s="424"/>
      <c r="L1" s="424"/>
    </row>
    <row r="2" spans="1:20" x14ac:dyDescent="0.25">
      <c r="A2" s="425" t="s">
        <v>1820</v>
      </c>
      <c r="B2" s="425"/>
      <c r="C2" s="425"/>
      <c r="D2" s="425"/>
      <c r="E2" s="425"/>
      <c r="F2" s="425"/>
      <c r="G2" s="425"/>
      <c r="H2" s="425"/>
      <c r="I2" s="425"/>
      <c r="J2" s="425"/>
      <c r="K2" s="425"/>
      <c r="L2" s="425"/>
    </row>
    <row r="3" spans="1:20" ht="24" customHeight="1" x14ac:dyDescent="0.25">
      <c r="A3" s="417" t="s">
        <v>2</v>
      </c>
      <c r="B3" s="413" t="s">
        <v>3</v>
      </c>
      <c r="C3" s="426" t="s">
        <v>4</v>
      </c>
      <c r="D3" s="426" t="s">
        <v>5</v>
      </c>
      <c r="E3" s="426"/>
      <c r="F3" s="426"/>
      <c r="G3" s="426"/>
      <c r="H3" s="426"/>
      <c r="I3" s="426" t="s">
        <v>6</v>
      </c>
      <c r="J3" s="426"/>
      <c r="K3" s="426"/>
      <c r="L3" s="426" t="s">
        <v>7</v>
      </c>
    </row>
    <row r="4" spans="1:20" ht="141.75" customHeight="1" x14ac:dyDescent="0.25">
      <c r="A4" s="417"/>
      <c r="B4" s="413"/>
      <c r="C4" s="413"/>
      <c r="D4" s="400" t="s">
        <v>8</v>
      </c>
      <c r="E4" s="400" t="s">
        <v>9</v>
      </c>
      <c r="F4" s="401" t="s">
        <v>10</v>
      </c>
      <c r="G4" s="400" t="s">
        <v>11</v>
      </c>
      <c r="H4" s="400" t="s">
        <v>12</v>
      </c>
      <c r="I4" s="400" t="s">
        <v>13</v>
      </c>
      <c r="J4" s="400" t="s">
        <v>274</v>
      </c>
      <c r="K4" s="400" t="s">
        <v>15</v>
      </c>
      <c r="L4" s="413"/>
    </row>
    <row r="5" spans="1:20" ht="140.25" x14ac:dyDescent="0.25">
      <c r="A5" s="101" t="s">
        <v>1821</v>
      </c>
      <c r="B5" s="102">
        <v>43111</v>
      </c>
      <c r="C5" s="102" t="s">
        <v>1822</v>
      </c>
      <c r="D5" s="49" t="s">
        <v>1729</v>
      </c>
      <c r="E5" s="49" t="s">
        <v>1823</v>
      </c>
      <c r="F5" s="103" t="s">
        <v>1731</v>
      </c>
      <c r="G5" s="107">
        <v>4401031660</v>
      </c>
      <c r="H5" s="13" t="s">
        <v>1732</v>
      </c>
      <c r="I5" s="13" t="s">
        <v>1824</v>
      </c>
      <c r="J5" s="110" t="s">
        <v>1825</v>
      </c>
      <c r="K5" s="13" t="s">
        <v>1826</v>
      </c>
      <c r="L5" s="13" t="s">
        <v>1736</v>
      </c>
      <c r="M5" s="275"/>
      <c r="N5" s="275"/>
      <c r="O5" s="275"/>
      <c r="P5" s="275"/>
      <c r="Q5" s="275"/>
      <c r="R5" s="275"/>
      <c r="S5" s="275"/>
      <c r="T5" s="275"/>
    </row>
    <row r="6" spans="1:20" ht="128.25" customHeight="1" x14ac:dyDescent="0.25">
      <c r="A6" s="366" t="s">
        <v>1827</v>
      </c>
      <c r="B6" s="367">
        <v>43476</v>
      </c>
      <c r="C6" s="367">
        <v>43476</v>
      </c>
      <c r="D6" s="224" t="s">
        <v>1729</v>
      </c>
      <c r="E6" s="49" t="s">
        <v>1823</v>
      </c>
      <c r="F6" s="263" t="s">
        <v>1731</v>
      </c>
      <c r="G6" s="107">
        <v>4401031660</v>
      </c>
      <c r="H6" s="17" t="s">
        <v>1732</v>
      </c>
      <c r="I6" s="17" t="s">
        <v>1828</v>
      </c>
      <c r="J6" s="250">
        <v>26560</v>
      </c>
      <c r="K6" s="17" t="s">
        <v>1829</v>
      </c>
      <c r="L6" s="17" t="s">
        <v>1736</v>
      </c>
    </row>
    <row r="7" spans="1:20" ht="119.25" customHeight="1" x14ac:dyDescent="0.25">
      <c r="A7" s="11" t="s">
        <v>1830</v>
      </c>
      <c r="B7" s="102" t="s">
        <v>1831</v>
      </c>
      <c r="C7" s="102">
        <v>43476</v>
      </c>
      <c r="D7" s="49" t="s">
        <v>1729</v>
      </c>
      <c r="E7" s="49" t="s">
        <v>1823</v>
      </c>
      <c r="F7" s="103" t="s">
        <v>1731</v>
      </c>
      <c r="G7" s="107">
        <v>4401031660</v>
      </c>
      <c r="H7" s="13" t="s">
        <v>1732</v>
      </c>
      <c r="I7" s="13" t="s">
        <v>1832</v>
      </c>
      <c r="J7" s="311">
        <v>18040</v>
      </c>
      <c r="K7" s="13" t="s">
        <v>1833</v>
      </c>
      <c r="L7" s="13" t="s">
        <v>1736</v>
      </c>
    </row>
    <row r="8" spans="1:20" ht="140.25" x14ac:dyDescent="0.25">
      <c r="A8" s="11" t="s">
        <v>1834</v>
      </c>
      <c r="B8" s="102" t="s">
        <v>1831</v>
      </c>
      <c r="C8" s="102">
        <v>43476</v>
      </c>
      <c r="D8" s="49" t="s">
        <v>1729</v>
      </c>
      <c r="E8" s="49" t="s">
        <v>1823</v>
      </c>
      <c r="F8" s="103" t="s">
        <v>1731</v>
      </c>
      <c r="G8" s="107">
        <v>4401031660</v>
      </c>
      <c r="H8" s="13" t="s">
        <v>1732</v>
      </c>
      <c r="I8" s="13" t="s">
        <v>1832</v>
      </c>
      <c r="J8" s="311">
        <v>7800</v>
      </c>
      <c r="K8" s="13" t="s">
        <v>1835</v>
      </c>
      <c r="L8" s="13" t="s">
        <v>1736</v>
      </c>
    </row>
    <row r="9" spans="1:20" ht="140.25" x14ac:dyDescent="0.25">
      <c r="A9" s="11" t="s">
        <v>1836</v>
      </c>
      <c r="B9" s="102" t="s">
        <v>1831</v>
      </c>
      <c r="C9" s="102">
        <v>43476</v>
      </c>
      <c r="D9" s="49" t="s">
        <v>1729</v>
      </c>
      <c r="E9" s="49" t="s">
        <v>1823</v>
      </c>
      <c r="F9" s="103" t="s">
        <v>1731</v>
      </c>
      <c r="G9" s="107">
        <v>4401031660</v>
      </c>
      <c r="H9" s="13" t="s">
        <v>1732</v>
      </c>
      <c r="I9" s="13" t="s">
        <v>1832</v>
      </c>
      <c r="J9" s="311">
        <v>21650</v>
      </c>
      <c r="K9" s="13" t="s">
        <v>306</v>
      </c>
      <c r="L9" s="13" t="s">
        <v>1736</v>
      </c>
    </row>
    <row r="10" spans="1:20" ht="140.25" x14ac:dyDescent="0.25">
      <c r="A10" s="287" t="s">
        <v>1837</v>
      </c>
      <c r="B10" s="368" t="s">
        <v>1838</v>
      </c>
      <c r="C10" s="368" t="s">
        <v>1838</v>
      </c>
      <c r="D10" s="369" t="s">
        <v>1729</v>
      </c>
      <c r="E10" s="288" t="s">
        <v>1839</v>
      </c>
      <c r="F10" s="370" t="s">
        <v>1731</v>
      </c>
      <c r="G10" s="288">
        <v>4401031660</v>
      </c>
      <c r="H10" s="286" t="s">
        <v>1732</v>
      </c>
      <c r="I10" s="286" t="s">
        <v>1840</v>
      </c>
      <c r="J10" s="371">
        <v>20100</v>
      </c>
      <c r="K10" s="286" t="s">
        <v>308</v>
      </c>
      <c r="L10" s="372" t="s">
        <v>1736</v>
      </c>
    </row>
    <row r="11" spans="1:20" ht="140.25" x14ac:dyDescent="0.25">
      <c r="A11" s="281" t="s">
        <v>293</v>
      </c>
      <c r="B11" s="368" t="s">
        <v>1838</v>
      </c>
      <c r="C11" s="368" t="s">
        <v>1838</v>
      </c>
      <c r="D11" s="224" t="s">
        <v>1729</v>
      </c>
      <c r="E11" s="373" t="s">
        <v>1841</v>
      </c>
      <c r="F11" s="374" t="s">
        <v>1842</v>
      </c>
      <c r="G11" s="224">
        <v>4401031660</v>
      </c>
      <c r="H11" s="215" t="s">
        <v>1732</v>
      </c>
      <c r="I11" s="215" t="s">
        <v>1832</v>
      </c>
      <c r="J11" s="250">
        <v>8750</v>
      </c>
      <c r="K11" s="216" t="s">
        <v>1843</v>
      </c>
      <c r="L11" s="224" t="s">
        <v>1736</v>
      </c>
    </row>
    <row r="12" spans="1:20" ht="140.25" x14ac:dyDescent="0.25">
      <c r="A12" s="281" t="s">
        <v>297</v>
      </c>
      <c r="B12" s="368" t="s">
        <v>1838</v>
      </c>
      <c r="C12" s="368" t="s">
        <v>1838</v>
      </c>
      <c r="D12" s="369" t="s">
        <v>1729</v>
      </c>
      <c r="E12" s="375" t="s">
        <v>1841</v>
      </c>
      <c r="F12" s="376" t="s">
        <v>1842</v>
      </c>
      <c r="G12" s="369">
        <v>4401031660</v>
      </c>
      <c r="H12" s="288" t="s">
        <v>1732</v>
      </c>
      <c r="I12" s="288" t="s">
        <v>1832</v>
      </c>
      <c r="J12" s="377">
        <v>2900</v>
      </c>
      <c r="K12" s="31" t="s">
        <v>1844</v>
      </c>
      <c r="L12" s="369" t="s">
        <v>1736</v>
      </c>
    </row>
    <row r="13" spans="1:20" ht="76.5" x14ac:dyDescent="0.25">
      <c r="A13" s="281" t="s">
        <v>303</v>
      </c>
      <c r="B13" s="378">
        <v>43798</v>
      </c>
      <c r="C13" s="379">
        <v>43798</v>
      </c>
      <c r="D13" s="207" t="s">
        <v>1729</v>
      </c>
      <c r="E13" s="380" t="s">
        <v>1841</v>
      </c>
      <c r="F13" s="381" t="s">
        <v>1842</v>
      </c>
      <c r="G13" s="207">
        <v>4401031660</v>
      </c>
      <c r="H13" s="21" t="s">
        <v>1845</v>
      </c>
      <c r="I13" s="21" t="s">
        <v>279</v>
      </c>
      <c r="J13" s="332">
        <v>12700</v>
      </c>
      <c r="K13" s="21" t="s">
        <v>1846</v>
      </c>
      <c r="L13" s="21" t="s">
        <v>328</v>
      </c>
    </row>
    <row r="14" spans="1:20" ht="76.5" x14ac:dyDescent="0.25">
      <c r="A14" s="281" t="s">
        <v>305</v>
      </c>
      <c r="B14" s="378">
        <v>44155</v>
      </c>
      <c r="C14" s="378">
        <v>44155</v>
      </c>
      <c r="D14" s="207" t="s">
        <v>1729</v>
      </c>
      <c r="E14" s="380" t="s">
        <v>1847</v>
      </c>
      <c r="F14" s="381" t="s">
        <v>1842</v>
      </c>
      <c r="G14" s="207">
        <v>4401031660</v>
      </c>
      <c r="H14" s="21" t="s">
        <v>1845</v>
      </c>
      <c r="I14" s="21" t="s">
        <v>279</v>
      </c>
      <c r="J14" s="332">
        <v>22000</v>
      </c>
      <c r="K14" s="21" t="s">
        <v>1848</v>
      </c>
      <c r="L14" s="21" t="s">
        <v>328</v>
      </c>
    </row>
    <row r="15" spans="1:20" ht="76.5" x14ac:dyDescent="0.25">
      <c r="A15" s="281" t="s">
        <v>307</v>
      </c>
      <c r="B15" s="378">
        <v>44155</v>
      </c>
      <c r="C15" s="378">
        <v>44155</v>
      </c>
      <c r="D15" s="207" t="s">
        <v>1729</v>
      </c>
      <c r="E15" s="380" t="s">
        <v>1849</v>
      </c>
      <c r="F15" s="381" t="s">
        <v>1842</v>
      </c>
      <c r="G15" s="207">
        <v>4401031660</v>
      </c>
      <c r="H15" s="21" t="s">
        <v>1845</v>
      </c>
      <c r="I15" s="21" t="s">
        <v>279</v>
      </c>
      <c r="J15" s="332">
        <v>12050</v>
      </c>
      <c r="K15" s="21" t="s">
        <v>1850</v>
      </c>
      <c r="L15" s="21" t="s">
        <v>328</v>
      </c>
    </row>
    <row r="16" spans="1:20" ht="76.5" x14ac:dyDescent="0.25">
      <c r="A16" s="281" t="s">
        <v>309</v>
      </c>
      <c r="B16" s="378">
        <v>44155</v>
      </c>
      <c r="C16" s="378">
        <v>44155</v>
      </c>
      <c r="D16" s="207" t="s">
        <v>1729</v>
      </c>
      <c r="E16" s="380" t="s">
        <v>1849</v>
      </c>
      <c r="F16" s="381" t="s">
        <v>1842</v>
      </c>
      <c r="G16" s="207">
        <v>4401031660</v>
      </c>
      <c r="H16" s="21" t="s">
        <v>1845</v>
      </c>
      <c r="I16" s="21" t="s">
        <v>279</v>
      </c>
      <c r="J16" s="332">
        <v>18600</v>
      </c>
      <c r="K16" s="21" t="s">
        <v>1851</v>
      </c>
      <c r="L16" s="21" t="s">
        <v>328</v>
      </c>
    </row>
    <row r="17" spans="1:12" ht="76.5" x14ac:dyDescent="0.25">
      <c r="A17" s="281" t="s">
        <v>311</v>
      </c>
      <c r="B17" s="378">
        <v>44155</v>
      </c>
      <c r="C17" s="378">
        <v>44155</v>
      </c>
      <c r="D17" s="207" t="s">
        <v>1729</v>
      </c>
      <c r="E17" s="380" t="s">
        <v>1852</v>
      </c>
      <c r="F17" s="381" t="s">
        <v>1842</v>
      </c>
      <c r="G17" s="207">
        <v>4401031660</v>
      </c>
      <c r="H17" s="21" t="s">
        <v>1845</v>
      </c>
      <c r="I17" s="21" t="s">
        <v>279</v>
      </c>
      <c r="J17" s="332">
        <v>9750</v>
      </c>
      <c r="K17" s="21" t="s">
        <v>1853</v>
      </c>
      <c r="L17" s="21" t="s">
        <v>328</v>
      </c>
    </row>
    <row r="18" spans="1:12" ht="76.5" x14ac:dyDescent="0.25">
      <c r="A18" s="281" t="s">
        <v>313</v>
      </c>
      <c r="B18" s="378">
        <v>44517</v>
      </c>
      <c r="C18" s="378">
        <v>44517</v>
      </c>
      <c r="D18" s="207" t="s">
        <v>1729</v>
      </c>
      <c r="E18" s="380" t="s">
        <v>1854</v>
      </c>
      <c r="F18" s="381" t="s">
        <v>1842</v>
      </c>
      <c r="G18" s="207">
        <v>4401031660</v>
      </c>
      <c r="H18" s="21" t="s">
        <v>1845</v>
      </c>
      <c r="I18" s="21" t="s">
        <v>279</v>
      </c>
      <c r="J18" s="332">
        <v>6600</v>
      </c>
      <c r="K18" s="21" t="s">
        <v>1855</v>
      </c>
      <c r="L18" s="21" t="s">
        <v>328</v>
      </c>
    </row>
    <row r="19" spans="1:12" ht="76.5" x14ac:dyDescent="0.25">
      <c r="A19" s="281" t="s">
        <v>316</v>
      </c>
      <c r="B19" s="378">
        <v>44517</v>
      </c>
      <c r="C19" s="378">
        <v>44517</v>
      </c>
      <c r="D19" s="49" t="s">
        <v>1856</v>
      </c>
      <c r="E19" s="49" t="s">
        <v>1857</v>
      </c>
      <c r="F19" s="382" t="s">
        <v>1842</v>
      </c>
      <c r="G19" s="207">
        <v>4401031660</v>
      </c>
      <c r="H19" s="21" t="s">
        <v>1858</v>
      </c>
      <c r="I19" s="21" t="s">
        <v>279</v>
      </c>
      <c r="J19" s="332">
        <v>17400</v>
      </c>
      <c r="K19" s="12" t="s">
        <v>329</v>
      </c>
      <c r="L19" s="49" t="s">
        <v>328</v>
      </c>
    </row>
    <row r="20" spans="1:12" ht="76.5" x14ac:dyDescent="0.25">
      <c r="A20" s="281" t="s">
        <v>320</v>
      </c>
      <c r="B20" s="378">
        <v>44517</v>
      </c>
      <c r="C20" s="378">
        <v>44517</v>
      </c>
      <c r="D20" s="49" t="s">
        <v>1856</v>
      </c>
      <c r="E20" s="49" t="s">
        <v>1857</v>
      </c>
      <c r="F20" s="382" t="s">
        <v>1842</v>
      </c>
      <c r="G20" s="207">
        <v>4401031660</v>
      </c>
      <c r="H20" s="21" t="s">
        <v>1858</v>
      </c>
      <c r="I20" s="21" t="s">
        <v>279</v>
      </c>
      <c r="J20" s="332">
        <v>16500</v>
      </c>
      <c r="K20" s="12" t="s">
        <v>330</v>
      </c>
      <c r="L20" s="49" t="s">
        <v>328</v>
      </c>
    </row>
  </sheetData>
  <mergeCells count="8">
    <mergeCell ref="A1:L1"/>
    <mergeCell ref="A2:L2"/>
    <mergeCell ref="A3:A4"/>
    <mergeCell ref="B3:B4"/>
    <mergeCell ref="C3:C4"/>
    <mergeCell ref="D3:H3"/>
    <mergeCell ref="I3:K3"/>
    <mergeCell ref="L3:L4"/>
  </mergeCells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"/>
  <sheetViews>
    <sheetView workbookViewId="0">
      <selection activeCell="N8" sqref="N8"/>
    </sheetView>
  </sheetViews>
  <sheetFormatPr defaultRowHeight="15" x14ac:dyDescent="0.25"/>
  <cols>
    <col min="1" max="1" width="4.28515625" customWidth="1"/>
    <col min="2" max="2" width="8.7109375" customWidth="1"/>
    <col min="3" max="3" width="13.85546875" customWidth="1"/>
    <col min="4" max="5" width="16.140625" customWidth="1"/>
    <col min="6" max="6" width="16" customWidth="1"/>
    <col min="7" max="7" width="20.7109375" customWidth="1"/>
    <col min="8" max="8" width="18.140625" customWidth="1"/>
    <col min="9" max="9" width="20.42578125" customWidth="1"/>
    <col min="10" max="10" width="12.42578125" customWidth="1"/>
    <col min="12" max="12" width="18" customWidth="1"/>
  </cols>
  <sheetData>
    <row r="1" spans="1:12" x14ac:dyDescent="0.25">
      <c r="A1" s="1"/>
      <c r="B1" s="1"/>
      <c r="C1" s="1"/>
      <c r="D1" s="393" t="s">
        <v>1938</v>
      </c>
      <c r="E1" s="1"/>
      <c r="F1" s="1"/>
      <c r="G1" s="1"/>
      <c r="H1" s="1"/>
      <c r="I1" s="1"/>
      <c r="J1" s="1"/>
      <c r="K1" s="1"/>
      <c r="L1" s="1"/>
    </row>
    <row r="2" spans="1:12" x14ac:dyDescent="0.25">
      <c r="A2" s="1"/>
      <c r="B2" s="1"/>
      <c r="C2" s="1"/>
      <c r="D2" s="393"/>
      <c r="E2" s="1"/>
      <c r="F2" s="1"/>
      <c r="G2" s="1"/>
      <c r="H2" s="1"/>
      <c r="I2" s="1"/>
      <c r="J2" s="1"/>
      <c r="K2" s="1"/>
      <c r="L2" s="1"/>
    </row>
    <row r="3" spans="1:12" x14ac:dyDescent="0.25">
      <c r="A3" s="394"/>
      <c r="B3" s="394"/>
      <c r="C3" s="394"/>
      <c r="D3" s="395" t="s">
        <v>1939</v>
      </c>
      <c r="E3" s="396"/>
      <c r="F3" s="396"/>
      <c r="G3" s="397" t="s">
        <v>1940</v>
      </c>
      <c r="H3" s="396"/>
      <c r="I3" s="396"/>
      <c r="J3" s="394"/>
      <c r="K3" s="394"/>
      <c r="L3" s="394"/>
    </row>
    <row r="4" spans="1:12" x14ac:dyDescent="0.25">
      <c r="A4" s="433" t="s">
        <v>2</v>
      </c>
      <c r="B4" s="435" t="s">
        <v>3</v>
      </c>
      <c r="C4" s="432" t="s">
        <v>4</v>
      </c>
      <c r="D4" s="432" t="s">
        <v>1925</v>
      </c>
      <c r="E4" s="432"/>
      <c r="F4" s="432"/>
      <c r="G4" s="432"/>
      <c r="H4" s="432"/>
      <c r="I4" s="432" t="s">
        <v>6</v>
      </c>
      <c r="J4" s="432"/>
      <c r="K4" s="432"/>
      <c r="L4" s="432" t="s">
        <v>7</v>
      </c>
    </row>
    <row r="5" spans="1:12" ht="101.25" x14ac:dyDescent="0.25">
      <c r="A5" s="434"/>
      <c r="B5" s="435"/>
      <c r="C5" s="432"/>
      <c r="D5" s="403" t="s">
        <v>8</v>
      </c>
      <c r="E5" s="403" t="s">
        <v>9</v>
      </c>
      <c r="F5" s="404" t="s">
        <v>10</v>
      </c>
      <c r="G5" s="403" t="s">
        <v>11</v>
      </c>
      <c r="H5" s="403" t="s">
        <v>12</v>
      </c>
      <c r="I5" s="403" t="s">
        <v>13</v>
      </c>
      <c r="J5" s="403" t="s">
        <v>274</v>
      </c>
      <c r="K5" s="403" t="s">
        <v>15</v>
      </c>
      <c r="L5" s="432"/>
    </row>
    <row r="6" spans="1:12" ht="89.25" x14ac:dyDescent="0.25">
      <c r="A6" s="383" t="s">
        <v>1821</v>
      </c>
      <c r="B6" s="384" t="s">
        <v>1941</v>
      </c>
      <c r="C6" s="384" t="s">
        <v>1941</v>
      </c>
      <c r="D6" s="385" t="s">
        <v>1926</v>
      </c>
      <c r="E6" s="385" t="s">
        <v>1927</v>
      </c>
      <c r="F6" s="386" t="s">
        <v>1928</v>
      </c>
      <c r="G6" s="385">
        <v>4401183486</v>
      </c>
      <c r="H6" s="385" t="s">
        <v>1929</v>
      </c>
      <c r="I6" s="385" t="s">
        <v>1714</v>
      </c>
      <c r="J6" s="387">
        <v>3030000</v>
      </c>
      <c r="K6" s="385" t="s">
        <v>1264</v>
      </c>
      <c r="L6" s="388"/>
    </row>
    <row r="7" spans="1:12" ht="76.5" x14ac:dyDescent="0.25">
      <c r="A7" s="383" t="s">
        <v>1827</v>
      </c>
      <c r="B7" s="390" t="s">
        <v>1941</v>
      </c>
      <c r="C7" s="390" t="s">
        <v>1941</v>
      </c>
      <c r="D7" s="390" t="s">
        <v>1930</v>
      </c>
      <c r="E7" s="390" t="s">
        <v>1931</v>
      </c>
      <c r="F7" s="391" t="s">
        <v>582</v>
      </c>
      <c r="G7" s="390">
        <v>4401034491</v>
      </c>
      <c r="H7" s="390" t="s">
        <v>1932</v>
      </c>
      <c r="I7" s="390" t="s">
        <v>1714</v>
      </c>
      <c r="J7" s="392">
        <v>1260000</v>
      </c>
      <c r="K7" s="390" t="s">
        <v>1264</v>
      </c>
      <c r="L7" s="389"/>
    </row>
    <row r="8" spans="1:12" ht="102" x14ac:dyDescent="0.25">
      <c r="A8" s="389">
        <v>3</v>
      </c>
      <c r="B8" s="390" t="s">
        <v>1942</v>
      </c>
      <c r="C8" s="390" t="s">
        <v>1943</v>
      </c>
      <c r="D8" s="390" t="s">
        <v>1933</v>
      </c>
      <c r="E8" s="390" t="s">
        <v>1934</v>
      </c>
      <c r="F8" s="391" t="s">
        <v>1935</v>
      </c>
      <c r="G8" s="390">
        <v>4401194488</v>
      </c>
      <c r="H8" s="390" t="s">
        <v>1936</v>
      </c>
      <c r="I8" s="390" t="s">
        <v>1937</v>
      </c>
      <c r="J8" s="392">
        <v>5656600</v>
      </c>
      <c r="K8" s="390" t="s">
        <v>1264</v>
      </c>
      <c r="L8" s="389"/>
    </row>
  </sheetData>
  <mergeCells count="6">
    <mergeCell ref="L4:L5"/>
    <mergeCell ref="A4:A5"/>
    <mergeCell ref="B4:B5"/>
    <mergeCell ref="C4:C5"/>
    <mergeCell ref="D4:H4"/>
    <mergeCell ref="I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ДИЗО</vt:lpstr>
      <vt:lpstr>ДК</vt:lpstr>
      <vt:lpstr>ДОН</vt:lpstr>
      <vt:lpstr>КОМСПОРТ</vt:lpstr>
      <vt:lpstr>ДЕПТРУДСОЦЗАЩИТА</vt:lpstr>
      <vt:lpstr>УМС</vt:lpstr>
      <vt:lpstr>КОММОЛОДЕЖЬ</vt:lpstr>
      <vt:lpstr>ДРБ</vt:lpstr>
      <vt:lpstr>ДЭР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Ольнева Наталья Сергеевна</cp:lastModifiedBy>
  <cp:revision>1</cp:revision>
  <dcterms:created xsi:type="dcterms:W3CDTF">2006-09-28T05:33:49Z</dcterms:created>
  <dcterms:modified xsi:type="dcterms:W3CDTF">2026-05-05T14:11:37Z</dcterms:modified>
</cp:coreProperties>
</file>